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4.xml" ContentType="application/vnd.openxmlformats-officedocument.drawing+xml"/>
  <Override PartName="/xl/tables/table2.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tables/table3.xml" ContentType="application/vnd.openxmlformats-officedocument.spreadsheetml.table+xml"/>
  <Override PartName="/xl/pivotTables/pivotTable3.xml" ContentType="application/vnd.openxmlformats-officedocument.spreadsheetml.pivotTabl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defaultThemeVersion="166925"/>
  <mc:AlternateContent xmlns:mc="http://schemas.openxmlformats.org/markup-compatibility/2006">
    <mc:Choice Requires="x15">
      <x15ac:absPath xmlns:x15ac="http://schemas.microsoft.com/office/spreadsheetml/2010/11/ac" url="K:\PROJECTS\DOI\NPS.Fago.rem\(3) Project Work\Task 2 - Visitor Waste Study\Concessioner Waste Tool\Final Versions of ZWPT\2.1_Final Version 2.1 for Rollout_7-21-2021\"/>
    </mc:Choice>
  </mc:AlternateContent>
  <xr:revisionPtr revIDLastSave="0" documentId="8_{0F8D4292-292E-49CA-95CC-8BAEF8A07281}" xr6:coauthVersionLast="47" xr6:coauthVersionMax="47" xr10:uidLastSave="{00000000-0000-0000-0000-000000000000}"/>
  <bookViews>
    <workbookView xWindow="-28920" yWindow="-2430" windowWidth="29040" windowHeight="15840" tabRatio="924" xr2:uid="{D8785D7B-B83A-451A-AA6C-342108FE3508}"/>
  </bookViews>
  <sheets>
    <sheet name="Overview" sheetId="1" r:id="rId1"/>
    <sheet name="Reference Information" sheetId="6" r:id="rId2"/>
    <sheet name="Park Questionnaire" sheetId="3" r:id="rId3"/>
    <sheet name="Parkwide Summary" sheetId="37" r:id="rId4"/>
    <sheet name="Data Mgmt. User Guide" sheetId="38" r:id="rId5"/>
    <sheet name="Full List of BMPs" sheetId="34" r:id="rId6"/>
    <sheet name="Tailored List of BMPs" sheetId="36" r:id="rId7"/>
  </sheets>
  <definedNames>
    <definedName name="_xlnm._FilterDatabase" localSheetId="2" hidden="1">'Park Questionnaire'!$C$19:$C$34</definedName>
    <definedName name="_xlnm._FilterDatabase" localSheetId="3" hidden="1">'Parkwide Summary'!$B$6:$G$6</definedName>
    <definedName name="_xlnm._FilterDatabase" localSheetId="1" hidden="1">'Reference Information'!$B$38:$C$66</definedName>
    <definedName name="DestinationReferenceInfo">'Reference Information'!$B$26:$C$34</definedName>
    <definedName name="MaterialCategoryReferenceInfo">'Reference Information'!$B$89:$C$95</definedName>
    <definedName name="_xlnm.Print_Area" localSheetId="4">'Data Mgmt. User Guide'!$1:$17</definedName>
    <definedName name="_xlnm.Print_Area" localSheetId="0">Overview!$A$1:$K$16</definedName>
    <definedName name="_xlnm.Print_Area" localSheetId="2">'Park Questionnaire'!$A$1:$D$39</definedName>
    <definedName name="_xlnm.Print_Area" localSheetId="3">'Parkwide Summary'!$B:$S</definedName>
    <definedName name="_xlnm.Print_Area" localSheetId="1">'Reference Information'!$A$1:$D$75</definedName>
    <definedName name="_xlnm.Print_Area" localSheetId="6">'Tailored List of BMPs'!$A$1:$C$45</definedName>
    <definedName name="ProductsReferenceInfo">'Reference Information'!$B$38:$B$66</definedName>
    <definedName name="Waste_Driver">'Reference Information'!$B$4</definedName>
    <definedName name="WasteDriversReferenceInfo">'Reference Information'!$B$4:$C$22</definedName>
  </definedNames>
  <calcPr calcId="191028"/>
  <pivotCaches>
    <pivotCache cacheId="3" r:id="rId8"/>
    <pivotCache cacheId="4" r:id="rId9"/>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 i="37" l="1"/>
  <c r="G6" i="34" l="1"/>
  <c r="F6" i="34"/>
  <c r="B9" i="37" l="1"/>
  <c r="B17" i="37"/>
  <c r="B20" i="37"/>
  <c r="B18" i="37" l="1"/>
  <c r="B42" i="34"/>
  <c r="B38" i="34"/>
  <c r="B45" i="34"/>
  <c r="B47" i="34"/>
  <c r="B48" i="34"/>
  <c r="B49" i="34"/>
  <c r="B50" i="34"/>
  <c r="B8" i="34"/>
  <c r="B12" i="34"/>
  <c r="B14" i="34"/>
  <c r="B16" i="34"/>
  <c r="B18" i="34"/>
  <c r="B21" i="34"/>
  <c r="B24" i="34"/>
  <c r="B11" i="34"/>
  <c r="B9" i="34"/>
  <c r="B10" i="34"/>
  <c r="B13" i="34"/>
  <c r="B15" i="34"/>
  <c r="B7" i="34"/>
  <c r="B17" i="34"/>
  <c r="B19" i="34"/>
  <c r="B20" i="34"/>
  <c r="B32" i="34"/>
  <c r="B34" i="34"/>
  <c r="B28" i="34"/>
  <c r="B29" i="34"/>
  <c r="B43" i="34"/>
  <c r="B22" i="34"/>
  <c r="B44" i="34"/>
  <c r="B23" i="34"/>
  <c r="B25" i="34"/>
  <c r="B26" i="34"/>
  <c r="B27" i="34"/>
  <c r="B30" i="34"/>
  <c r="B37" i="34"/>
  <c r="B35" i="34"/>
  <c r="B36" i="34"/>
  <c r="B33" i="34"/>
  <c r="B40" i="34"/>
  <c r="B39" i="34"/>
  <c r="B41" i="34"/>
  <c r="B46" i="34"/>
  <c r="B31" i="34"/>
  <c r="B6" i="34"/>
  <c r="A76" i="37"/>
  <c r="A75" i="37"/>
  <c r="A74" i="37"/>
  <c r="A73" i="37"/>
  <c r="A72" i="37"/>
  <c r="A71" i="37"/>
  <c r="A70" i="37"/>
  <c r="A69" i="37"/>
  <c r="A68" i="37"/>
  <c r="A67" i="37"/>
  <c r="A66" i="37"/>
  <c r="A65" i="37"/>
  <c r="A64" i="37"/>
  <c r="A63" i="37"/>
  <c r="A62" i="37"/>
  <c r="A61" i="37"/>
  <c r="A60" i="37"/>
  <c r="A59" i="37"/>
  <c r="A58" i="37"/>
  <c r="B57" i="37"/>
  <c r="A57" i="37"/>
  <c r="B56" i="37"/>
  <c r="A56" i="37"/>
  <c r="B55" i="37"/>
  <c r="A55" i="37"/>
  <c r="B54" i="37"/>
  <c r="A54" i="37"/>
  <c r="B53" i="37"/>
  <c r="A53" i="37"/>
  <c r="B52" i="37"/>
  <c r="A52" i="37"/>
  <c r="B51" i="37"/>
  <c r="A51" i="37"/>
  <c r="B50" i="37"/>
  <c r="A50" i="37"/>
  <c r="B49" i="37"/>
  <c r="A49" i="37"/>
  <c r="B48" i="37"/>
  <c r="A48" i="37"/>
  <c r="B47" i="37"/>
  <c r="A47" i="37"/>
  <c r="B46" i="37"/>
  <c r="A46" i="37"/>
  <c r="B45" i="37"/>
  <c r="A45" i="37"/>
  <c r="B44" i="37"/>
  <c r="A44" i="37"/>
  <c r="B43" i="37"/>
  <c r="A43" i="37"/>
  <c r="B42" i="37"/>
  <c r="A42" i="37"/>
  <c r="B41" i="37"/>
  <c r="A41" i="37"/>
  <c r="B40" i="37"/>
  <c r="A40" i="37"/>
  <c r="B39" i="37"/>
  <c r="A39" i="37"/>
  <c r="B38" i="37"/>
  <c r="A38" i="37"/>
  <c r="B37" i="37"/>
  <c r="A37" i="37"/>
  <c r="B36" i="37"/>
  <c r="A36" i="37"/>
  <c r="B35" i="37"/>
  <c r="A35" i="37"/>
  <c r="B34" i="37"/>
  <c r="A34" i="37"/>
  <c r="B33" i="37"/>
  <c r="A33" i="37"/>
  <c r="B32" i="37"/>
  <c r="A32" i="37"/>
  <c r="B31" i="37"/>
  <c r="A31" i="37"/>
  <c r="B30" i="37"/>
  <c r="A30" i="37"/>
  <c r="B29" i="37"/>
  <c r="A29" i="37"/>
  <c r="B28" i="37"/>
  <c r="A28" i="37"/>
  <c r="B27" i="37"/>
  <c r="A27" i="37"/>
  <c r="A9" i="37"/>
  <c r="B24" i="37"/>
  <c r="A24" i="37"/>
  <c r="B23" i="37"/>
  <c r="A23" i="37"/>
  <c r="B25" i="37"/>
  <c r="A25" i="37"/>
  <c r="B26" i="37"/>
  <c r="A26" i="37"/>
  <c r="B16" i="37"/>
  <c r="A16" i="37"/>
  <c r="B15" i="37"/>
  <c r="A15" i="37"/>
  <c r="B13" i="37"/>
  <c r="A13" i="37"/>
  <c r="B7" i="37"/>
  <c r="A7" i="37"/>
  <c r="B11" i="37"/>
  <c r="A11" i="37"/>
  <c r="A18" i="37"/>
  <c r="B22" i="37"/>
  <c r="A22" i="37"/>
  <c r="B21" i="37"/>
  <c r="A21" i="37"/>
  <c r="B10" i="37"/>
  <c r="A10" i="37"/>
  <c r="B14" i="37"/>
  <c r="A14" i="37"/>
  <c r="B8" i="37"/>
  <c r="A8" i="37"/>
  <c r="B12" i="37"/>
  <c r="A12" i="37"/>
  <c r="B19" i="37"/>
  <c r="A19" i="37"/>
  <c r="A20" i="37"/>
  <c r="A17" i="37"/>
  <c r="F42" i="34" l="1"/>
  <c r="G42" i="34" s="1"/>
  <c r="F45" i="34"/>
  <c r="G45" i="34" s="1"/>
  <c r="F38" i="34"/>
  <c r="G38" i="34" s="1"/>
  <c r="F24" i="34"/>
  <c r="G24" i="34" s="1"/>
  <c r="F21" i="34"/>
  <c r="G21" i="34" s="1"/>
  <c r="F50" i="34"/>
  <c r="G50" i="34" s="1"/>
  <c r="F18" i="34"/>
  <c r="G18" i="34" s="1"/>
  <c r="F49" i="34"/>
  <c r="G49" i="34" s="1"/>
  <c r="F12" i="34"/>
  <c r="G12" i="34" s="1"/>
  <c r="F8" i="34"/>
  <c r="G8" i="34" s="1"/>
  <c r="F11" i="34"/>
  <c r="G11" i="34" s="1"/>
  <c r="F16" i="34"/>
  <c r="G16" i="34" s="1"/>
  <c r="F48" i="34"/>
  <c r="G48" i="34" s="1"/>
  <c r="F14" i="34"/>
  <c r="G14" i="34" s="1"/>
  <c r="F47" i="34"/>
  <c r="G47" i="34" s="1"/>
  <c r="F10" i="34"/>
  <c r="G10" i="34" s="1"/>
  <c r="F44" i="34"/>
  <c r="G44" i="34" s="1"/>
  <c r="F43" i="34"/>
  <c r="G43" i="34" s="1"/>
  <c r="F46" i="34"/>
  <c r="G46" i="34" s="1"/>
  <c r="F41" i="34"/>
  <c r="G41" i="34" s="1"/>
  <c r="F36" i="34"/>
  <c r="G36" i="34" s="1"/>
  <c r="F29" i="34"/>
  <c r="G29" i="34" s="1"/>
  <c r="F27" i="34"/>
  <c r="G27" i="34" s="1"/>
  <c r="F19" i="34"/>
  <c r="G19" i="34" s="1"/>
  <c r="F31" i="34"/>
  <c r="G31" i="34" s="1"/>
  <c r="F37" i="34"/>
  <c r="G37" i="34" s="1"/>
  <c r="F32" i="34"/>
  <c r="G32" i="34" s="1"/>
  <c r="F17" i="34"/>
  <c r="G17" i="34" s="1"/>
  <c r="F20" i="34"/>
  <c r="G20" i="34" s="1"/>
  <c r="F30" i="34"/>
  <c r="G30" i="34" s="1"/>
  <c r="F22" i="34"/>
  <c r="G22" i="34" s="1"/>
  <c r="F7" i="34"/>
  <c r="G7" i="34" s="1"/>
  <c r="F15" i="34"/>
  <c r="G15" i="34" s="1"/>
  <c r="F39" i="34"/>
  <c r="G39" i="34" s="1"/>
  <c r="F35" i="34"/>
  <c r="G35" i="34" s="1"/>
  <c r="F26" i="34"/>
  <c r="G26" i="34" s="1"/>
  <c r="F13" i="34"/>
  <c r="G13" i="34" s="1"/>
  <c r="F40" i="34"/>
  <c r="G40" i="34" s="1"/>
  <c r="F25" i="34"/>
  <c r="G25" i="34" s="1"/>
  <c r="F28" i="34"/>
  <c r="G28" i="34" s="1"/>
  <c r="F9" i="34"/>
  <c r="G9" i="34" s="1"/>
  <c r="F33" i="34"/>
  <c r="G33" i="34" s="1"/>
  <c r="F23" i="34"/>
  <c r="G23" i="34" s="1"/>
  <c r="F34" i="34"/>
  <c r="G34" i="3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Amy Rowland</author>
  </authors>
  <commentList>
    <comment ref="C15" authorId="0" shapeId="0" xr:uid="{C4DAEC70-9A77-4484-93D0-52A8C7B08031}">
      <text>
        <r>
          <rPr>
            <b/>
            <sz val="9"/>
            <color indexed="81"/>
            <rFont val="Tahoma"/>
            <family val="2"/>
          </rPr>
          <t>Amy Rowland:</t>
        </r>
        <r>
          <rPr>
            <sz val="9"/>
            <color indexed="81"/>
            <rFont val="Tahoma"/>
            <family val="2"/>
          </rPr>
          <t xml:space="preserve">
Add in that the BMP list is working and can be added to.</t>
        </r>
      </text>
    </comment>
  </commentList>
</comments>
</file>

<file path=xl/sharedStrings.xml><?xml version="1.0" encoding="utf-8"?>
<sst xmlns="http://schemas.openxmlformats.org/spreadsheetml/2006/main" count="444" uniqueCount="309">
  <si>
    <t>Overview</t>
  </si>
  <si>
    <t>Background</t>
  </si>
  <si>
    <t xml:space="preserve">Key Objectives </t>
  </si>
  <si>
    <t xml:space="preserve">Intended Audience </t>
  </si>
  <si>
    <t xml:space="preserve">Data Requirements </t>
  </si>
  <si>
    <t>Instructions</t>
  </si>
  <si>
    <t>Table of Contents</t>
  </si>
  <si>
    <t>Description</t>
  </si>
  <si>
    <t>Reference Information</t>
  </si>
  <si>
    <t>Provides standardized language for the service areas generating waste, material categories, products, and management practices. The user should review this tab carefully prior to data entry in order to understand the scope and boundaries of data collection, as well as the list of products included in each category.</t>
  </si>
  <si>
    <t>Park Questionnaire</t>
  </si>
  <si>
    <t>Full List of BMPs</t>
  </si>
  <si>
    <t>A full list of Best Management Practices (BMPs) for the products identified in the tool.</t>
  </si>
  <si>
    <t>Tailored List of BMPs</t>
  </si>
  <si>
    <t xml:space="preserve">A tailored list of BMPs will be generated based on user inputs to suggest strategies for achieving zero waste. The list of recommended BMPs will dynamically update based on user inputs to the area specific tabs. </t>
  </si>
  <si>
    <t>Please provide the following information regarding your specific operations as a concessioner. 
The Service Area selection should capture all service areas in the park within your control that generate waste.</t>
  </si>
  <si>
    <t>Table 1: Service Area Definitions</t>
  </si>
  <si>
    <t xml:space="preserve">Required and Authorized NPS Concessioner Service Areas </t>
  </si>
  <si>
    <t>The required and authorized services provided by each concessioner contracted with the National Park Service serve as designated waste drivers for the purposes of this waste tracking tool. A waste driver is defined as a concessioner controlled service area generating and managing waste. The boundaries for each service area operated and maintained by the concessioner are defined below.</t>
  </si>
  <si>
    <t>Auto, Gas, Service Stations</t>
  </si>
  <si>
    <t xml:space="preserve">Includes areas with gas pumps which may include attached convenience stores or stations which stock and sell auto supplies, including oil, coolant, jumper cables, cans of tire repair air or sealant, and portable battery jump-starters. Includes roadside assistance services which provide emergency minor roadside repairs such as changing flat tires and jumpstarts. </t>
  </si>
  <si>
    <t>Campgrounds</t>
  </si>
  <si>
    <t>Includes areas where guests can stay overnight and includes tent campsites, Recreational Vehicle (RV) campsites, and picnic locations.</t>
  </si>
  <si>
    <t>Construction &amp; Demolition (incl. repairs)</t>
  </si>
  <si>
    <t xml:space="preserve">Includes any construction and demolition waste from major projects. This category also include repair projects across any service area. </t>
  </si>
  <si>
    <t>Employee Housing</t>
  </si>
  <si>
    <t xml:space="preserve">These areas are reserved for park service and concessioner employees and include dormitories, condominium and apartment complexes, free-standing houses, and employee RV and trailer parks. Employee housing encompasses waste generated within employee housing facility cooking and food storage if housing include kitchen facilities, furnishing updates and replacements, and daily use as collected under the contractual obligations for garbage pickup.  Indoor maintenance of employee housing facilities are not included in the scope of waste generate and should be included in the Maintenance service category. Waste bins in employee housing parking lots should be included in this service area. </t>
  </si>
  <si>
    <t>Food &amp; Beverage</t>
  </si>
  <si>
    <t xml:space="preserve">This included all classifications of food service operations including but not limited to full service fine dining, full service upscale casual, full service family casual, full service cocktail lounge, limited service fast casual, limited quick service and mobile food services. Consequently, this function may include guest facing and post-consumer waste from dining areas in addition to employee-facing and pre-consumer waste from kitchens. Includes waste generated from alcoholic beverage procurement and sales. </t>
  </si>
  <si>
    <t>Golf Courses</t>
  </si>
  <si>
    <t xml:space="preserve">Includes facilities supporting the operation and use of golf courses. This category includes public facing facilities such as a club house, restrooms, snack bar and pro shop associated with golf course areas of the park. </t>
  </si>
  <si>
    <t>Horse &amp; Mule (Livery)</t>
  </si>
  <si>
    <t xml:space="preserve">Includes all facilities and stables supporting the upkeep of livestock, including but not limited to live horses and mules, for use by the concessioner in public facing operations. </t>
  </si>
  <si>
    <t>Kennels</t>
  </si>
  <si>
    <t xml:space="preserve">Includes kennel operations for healthy dogs and cats and associated maintenance.  </t>
  </si>
  <si>
    <t>Lodging</t>
  </si>
  <si>
    <t xml:space="preserve">Includes all aspect of the lodging operation, including front desk, guest services and housekeeping. Includes electronics and other room furnishings, such as mattresses, pillows and bedding, wall art, and furniture, maintained and replaced by the concessioner. Includes customer service items such as toiletries and in-room food and beverage offerings such as coffee and tea. Includes all service classifications, including but not limited to Rustic Lodging, Basic Lodging, Midscale Lodging and Upscale Lodging. </t>
  </si>
  <si>
    <t>Engineering/Maintenance</t>
  </si>
  <si>
    <t xml:space="preserve">Includes dedicated operations areas for fleet vehicles, building maintenance/repair, woodshop, and laundry facilities. Includes areas covered by the annual construction and repair and maintenance management plan. Includes areas covered in the contract's Maintenance Plan for preventative and recurring maintenance. </t>
  </si>
  <si>
    <t>Marinas</t>
  </si>
  <si>
    <t xml:space="preserve">Includes operations and maintenance of facilities providing water activities for visitors. </t>
  </si>
  <si>
    <t>Office Administration</t>
  </si>
  <si>
    <t xml:space="preserve">Includes concessioner office waste </t>
  </si>
  <si>
    <t>Parking Lots</t>
  </si>
  <si>
    <t>Includes all waste receptacles set up in visitor parking areas within control of the concessioner as defined by the contract terms. Includes valet parking.</t>
  </si>
  <si>
    <t>Retail</t>
  </si>
  <si>
    <t>Includes waste and recycling from retail areas, selling gifts and souvenirs as well as any grocery and convenience items, operated by the concessioner under the scope of the concessioner's merchandise plan</t>
  </si>
  <si>
    <t>Showers &amp; Laundry</t>
  </si>
  <si>
    <t xml:space="preserve">Includes public shower and laundry (Camper Services) areas which are cleaned and maintained as part of the concessioner's contractual obligations. Includes equipment replacements as well as weekly cleaning and upkeep. </t>
  </si>
  <si>
    <t>Trailer Village Services</t>
  </si>
  <si>
    <t xml:space="preserve">Includes concessioner provided public restrooms and campsites suitable for RVs with electrical, sewer and water hookups. Includes areas with fire pits, barbeques, and natural play areas within the village. </t>
  </si>
  <si>
    <t>Transportation</t>
  </si>
  <si>
    <t xml:space="preserve">Includes operations for activates including but not limited to guided bus tours, taxi services and guided mule rides. Includes guided tour stops and waste generated during transportation activities. Does not include livestock stables </t>
  </si>
  <si>
    <t>Other</t>
  </si>
  <si>
    <t xml:space="preserve">Use this category to write-in a service area that does not fall within any of the previous categories. </t>
  </si>
  <si>
    <t>BACK TO TOP OF PAGE</t>
  </si>
  <si>
    <t>Table 2: Waste Management Definitions</t>
  </si>
  <si>
    <t>Waste Destination (Waste Management)</t>
  </si>
  <si>
    <t>Definition</t>
  </si>
  <si>
    <t>Source</t>
  </si>
  <si>
    <t>Repurpose</t>
  </si>
  <si>
    <t xml:space="preserve">Repurposing includes any products generated and collected on-site that are then re-used for another purpose instead of being sent off site for other management. </t>
  </si>
  <si>
    <t xml:space="preserve">Environmental Protection Agency. Reducing and Reusing Basics. </t>
  </si>
  <si>
    <t>Recycle</t>
  </si>
  <si>
    <t xml:space="preserve">Recycling encompasses the series of activities that includes collecting used, reused, or unused items that would otherwise be considered waste; sorting and processing the recyclable products into raw materials; and remanufacturing the recycled raw materials into new products. </t>
  </si>
  <si>
    <t>Environmental Protection Agency. Sustainable Materials Management: Non-Hazardous Materials and Waste Management Hierarchy: Recycling.</t>
  </si>
  <si>
    <t>Compost</t>
  </si>
  <si>
    <t xml:space="preserve">Compost includes collection and decomposition of organic waste as an alternative to landfilling and recycling. </t>
  </si>
  <si>
    <t>Environmental Protection Agency. (2017). Sustainable Management of Food: Reducing the Impact of Wasted Food by Feeding the Soil and Composting</t>
  </si>
  <si>
    <t>Donate</t>
  </si>
  <si>
    <t xml:space="preserve">Donation includes any products generated and collected on-site that are then given away to an organization for no cost. </t>
  </si>
  <si>
    <t>N/A</t>
  </si>
  <si>
    <t>Landfill</t>
  </si>
  <si>
    <t xml:space="preserve">Landfilling encompasses any waste sent to a transfer station and/or sent to a municipal solid waste landfill, a landfill designed for non-hazardous household waste. Construction and demolition waste may be sent to a designated C&amp;D landfill.  </t>
  </si>
  <si>
    <t xml:space="preserve">Environmental Protection Agency. Basic Information about Landfills. </t>
  </si>
  <si>
    <t>Waste Incineration</t>
  </si>
  <si>
    <t xml:space="preserve">Waste Incineration refers to combustion of waste without energy recovery. </t>
  </si>
  <si>
    <t xml:space="preserve">Knox, A. (2005). An Overview of Incineration and EFW Technology as Applied to the Management of Municipal Solid Waste (MSW). </t>
  </si>
  <si>
    <t>Waste-to-Energy</t>
  </si>
  <si>
    <t xml:space="preserve">Waste-to-Energy (WTF) includes energy recovery from waste is the conversion of non-recyclable waste materials into useable heat, electricity, or fuel through a variety of processes, including combustion, gasification, pyrolization, anaerobic digestion, and landfill gas recovery. </t>
  </si>
  <si>
    <t xml:space="preserve">Environmental Protection Agency. Sustainable Materials Management: Non-Hazardous Materials and Waste Management Hierarchy: Energy Recovery. </t>
  </si>
  <si>
    <t xml:space="preserve">Partner Reuse &amp; Recycling </t>
  </si>
  <si>
    <t xml:space="preserve">Partner Reuse &amp; Recycling refers to contracted third party vendors who collect and manage wastes that might otherwise be difficult to recycle. Examples in this category include, but are not limited to, partnering with companies to recycle K-cups, cigarette butts, nitrile gloves, textiles, electronics, and gloves. </t>
  </si>
  <si>
    <t xml:space="preserve">Table 3: Product List </t>
  </si>
  <si>
    <t>Product</t>
  </si>
  <si>
    <t>Notes</t>
  </si>
  <si>
    <t xml:space="preserve">Material Category (Defined in Table 4, below) </t>
  </si>
  <si>
    <t>MSW recyclables</t>
  </si>
  <si>
    <t>Use this category if recycling is not broken out by product.</t>
  </si>
  <si>
    <t>Trash (non-recyclable, non-compostable)</t>
  </si>
  <si>
    <t>Antifreeze</t>
  </si>
  <si>
    <t>Universal Waste</t>
  </si>
  <si>
    <t>Appliances - Large</t>
  </si>
  <si>
    <t xml:space="preserve">Based on the EPA definition, large appliances includes items such as refrigerators, washing machines and water heaters. </t>
  </si>
  <si>
    <t>Durables</t>
  </si>
  <si>
    <t>Appliances - Small</t>
  </si>
  <si>
    <t>Bear cannisters</t>
  </si>
  <si>
    <t>Construction and Demolition (C&amp;D)</t>
  </si>
  <si>
    <t>Carpet</t>
  </si>
  <si>
    <t>Cigarette butts</t>
  </si>
  <si>
    <t>Organics</t>
  </si>
  <si>
    <t>Corks</t>
  </si>
  <si>
    <t xml:space="preserve">Corrugated Cardboard </t>
  </si>
  <si>
    <t>Electronics</t>
  </si>
  <si>
    <t>Furniture</t>
  </si>
  <si>
    <t xml:space="preserve">Glass </t>
  </si>
  <si>
    <t>Guestroom amenities</t>
  </si>
  <si>
    <t>Kegs</t>
  </si>
  <si>
    <t>Manure</t>
  </si>
  <si>
    <t>Mattress</t>
  </si>
  <si>
    <t>Office supplies</t>
  </si>
  <si>
    <t xml:space="preserve">Propane cannisters </t>
  </si>
  <si>
    <t xml:space="preserve">Single use face masks </t>
  </si>
  <si>
    <t>Single use food packaging and food service items (clamshells, bags, cutlery etc.)</t>
  </si>
  <si>
    <t>Table 4: Material Category Definitions</t>
  </si>
  <si>
    <t>Material Category</t>
  </si>
  <si>
    <t xml:space="preserve">This category includes all other materials that cannot be composted or commercially recycled in your area. </t>
  </si>
  <si>
    <t xml:space="preserve">Municipal Solid Waste (MSW) Recyclables includes any conventionally recyclable material including plastics, paper and paperboard products, aluminum and steel containers and packaging, and glass containers. </t>
  </si>
  <si>
    <t>Environmental Protection Agency. (2014). Municipal Solid Waste Generation, Recycling, and Disposal in the United States: Facts and Figures A Methodology Document</t>
  </si>
  <si>
    <t xml:space="preserve">The Organics category includes any material that is biodegradable includes pre-and post-consumer food waste, yard waste and trimmings, untreated wood, ash, sod, and compostable paper or plastic packaging products. </t>
  </si>
  <si>
    <t>City of Berkeley. Solid Waste Material Definitions</t>
  </si>
  <si>
    <t xml:space="preserve">The Durables category is defined as products with a lifetime of three years or more, although there are some exceptions. The durable goods category includes, but is not limited to, large and small appliances, furniture and furnishings, carpets and rugs, rubber tires, and sporting goods. </t>
  </si>
  <si>
    <t>Environmental Protection Agency. Durable Goods: Product Specific Data</t>
  </si>
  <si>
    <t xml:space="preserve">Environmental Protection Agency. Construction and Demolition: Material Specific-Data. </t>
  </si>
  <si>
    <t xml:space="preserve">The Electronics category refers to consumer electronics with circuit boards, including but not limited to video and audio equipment, and information products (telephones, mobile phones, personal computers, computer monitors, modems and fax machines). Electronics does not include household appliances such as toaster ovens and microwaves, which should be included in the Durables category. </t>
  </si>
  <si>
    <t xml:space="preserve">Environmental Protection Agency. Hazardous Waste: Universal Waste. </t>
  </si>
  <si>
    <t>Concessioner Service Area Selection</t>
  </si>
  <si>
    <t xml:space="preserve">Please provide the following information regarding your specific operations as a concessioner. The Service Area selection should capture all service areas within your control which generate waste at the park. 
NOTE: Data entered into the tool is for concessioner use only and will not be distributed or made public. </t>
  </si>
  <si>
    <t xml:space="preserve">Key: </t>
  </si>
  <si>
    <t>Enter data in orange cells</t>
  </si>
  <si>
    <t>Data entry not required</t>
  </si>
  <si>
    <t>Concessioner Information</t>
  </si>
  <si>
    <t xml:space="preserve">Name of Park: </t>
  </si>
  <si>
    <t xml:space="preserve">Concessioner: </t>
  </si>
  <si>
    <t>Data Year:</t>
  </si>
  <si>
    <t>Reporting Period Start Date:</t>
  </si>
  <si>
    <t>Reporting Period End Date:</t>
  </si>
  <si>
    <t xml:space="preserve">Concessioner Contact Name: </t>
  </si>
  <si>
    <t xml:space="preserve">Concessioner Contact Email: </t>
  </si>
  <si>
    <t xml:space="preserve">Date Completed: </t>
  </si>
  <si>
    <t>NOTE: Refer to the definitions on the Reference Information tab for full descriptions of what constitutes each Service Area Generating Waste. Click here to review this information now.</t>
  </si>
  <si>
    <t>Service Area Generating Waste</t>
  </si>
  <si>
    <t>Does Concessioner Control Waste Collection from the Service Area?
(Select Yes/No)</t>
  </si>
  <si>
    <t>Maintenance</t>
  </si>
  <si>
    <t>If "Other" selected above, please describe the service area:</t>
  </si>
  <si>
    <t xml:space="preserve">Auto-fill, no selection required in grey cells </t>
  </si>
  <si>
    <t xml:space="preserve">Qualitative Overview of Current Park Waste Management by Material Category </t>
  </si>
  <si>
    <t>TIP: Use the product filter to view management by product.---&gt;</t>
  </si>
  <si>
    <r>
      <t xml:space="preserve">The Qualitative Overview chart provides a summary of the current management of waste generated by showing the total </t>
    </r>
    <r>
      <rPr>
        <b/>
        <u/>
        <sz val="16"/>
        <color theme="1"/>
        <rFont val="Calibri"/>
        <family val="2"/>
        <scheme val="minor"/>
      </rPr>
      <t xml:space="preserve">count </t>
    </r>
    <r>
      <rPr>
        <b/>
        <sz val="16"/>
        <color theme="1"/>
        <rFont val="Calibri"/>
        <family val="2"/>
        <scheme val="minor"/>
      </rPr>
      <t xml:space="preserve">of products identified. </t>
    </r>
  </si>
  <si>
    <t>Required</t>
  </si>
  <si>
    <t>Optional (if Data Available)</t>
  </si>
  <si>
    <t>Management Lookup</t>
  </si>
  <si>
    <t>Material Category 
(column will auto-fill based on Product selection)</t>
  </si>
  <si>
    <t>Product (select)</t>
  </si>
  <si>
    <t>Amount 
(write-in)</t>
  </si>
  <si>
    <t>Units 
(select)</t>
  </si>
  <si>
    <t>Current Destination  (select)</t>
  </si>
  <si>
    <t>(Multiple Items)</t>
  </si>
  <si>
    <t>Count of Current Destination  (select)</t>
  </si>
  <si>
    <t>Column Labels</t>
  </si>
  <si>
    <t>Row Labels</t>
  </si>
  <si>
    <t>Grand Total</t>
  </si>
  <si>
    <t xml:space="preserve">Quantitative Overview of Current Park Waste Management by Material Category </t>
  </si>
  <si>
    <t xml:space="preserve">If product weight information is entered into the data collection table, the Quantitative Overview chart will update with a summary of the current management of waste generated by weight. </t>
  </si>
  <si>
    <t xml:space="preserve">Qualitative data a summary table (used for bar chart) - The tables will update based on user input into the data table.  </t>
  </si>
  <si>
    <t>Best Management Practices (BMPs) by Service Area and Product Generation - Full List</t>
  </si>
  <si>
    <t xml:space="preserve">The list of BMPs  on this tab shows all products for each service area, regardless of management. This tab uses a hidden search to find product currently going to landfill and generates the tailored list of BMPs on the Tailored List of BMPs tab.  </t>
  </si>
  <si>
    <t>BMP</t>
  </si>
  <si>
    <t>NPS Concessioner Examples</t>
  </si>
  <si>
    <t>Should product be included in BMP list?</t>
  </si>
  <si>
    <t>Xanterra (GRCA) diverted over 5,000 lbs. of food waste in 2019 for animal feed at the livery.</t>
  </si>
  <si>
    <t xml:space="preserve">Xanterra (GRCA) recycled over 4,000 lbs. of K-cups in 2019. </t>
  </si>
  <si>
    <t xml:space="preserve">Xanterra's (GRCA) manure composting program diverted over 2 million lbs. in 2019. </t>
  </si>
  <si>
    <t xml:space="preserve">Xanterra (GRCA) recycled 46,800 lbs. of waste cooking oil in 2019. </t>
  </si>
  <si>
    <t xml:space="preserve">Best Management Practices (BMPs) by Service Area and Product Generation - Tailored List </t>
  </si>
  <si>
    <t>Additional Product, Source, or
Vendor Information
(write-in)</t>
  </si>
  <si>
    <t xml:space="preserve">The electronics category can be extensive and includes mixed e-waste and electronics, desktop PCs, laptops, monitors, Kindles and other e-readers, toner cartridges, and TVs. For data entry, select electronics as the product and write in any additional information in the Additional Product, Source, or Vendor Information column (Column D) in the data entry table. For example, to enter a Kindle on the data entry table, select Electronics as the Product and write-in "Kindle" in Column D. </t>
  </si>
  <si>
    <t>The Concessioner Zero Waste Planning Tool is for concessioners operating within the National Park System.</t>
  </si>
  <si>
    <t xml:space="preserve">Include batteries used and removed from car, truck, motorcycle or marine vehicles; household batteries; and NiCd rechargeable batteries. </t>
  </si>
  <si>
    <t xml:space="preserve">Batteries </t>
  </si>
  <si>
    <t xml:space="preserve">Includes bike tubes, bike parts, and tires. Does not include chemical products used to treat or clean bikes. </t>
  </si>
  <si>
    <t>Bike parts and tires</t>
  </si>
  <si>
    <t>All recycling - comingled</t>
  </si>
  <si>
    <t xml:space="preserve">Textiles </t>
  </si>
  <si>
    <t>Paper</t>
  </si>
  <si>
    <t xml:space="preserve">Includes non-recyclable items such as paper clips, pens and pencils, and staples. </t>
  </si>
  <si>
    <t xml:space="preserve">Includes office paper, white paper, waxy coated paper, phone books, newspapers, magazines, compostible paper, recycleable paper, and non-recyclable paper. Note: the category states that paper is MSW recyclable, but the management category selected in the table can be recycled or landfilled. </t>
  </si>
  <si>
    <t>All trash - mixed/unsorted/unknown</t>
  </si>
  <si>
    <t>Organics - food waste</t>
  </si>
  <si>
    <t>Use this category to capture all food waste. Some parks may track data as post-consumer and pre-consumer food waste. If this data is available, select "Food Waste" as the product and write in "pre-consumer" or "post-consumer" in the Additional Product, Source, or Vendor Information column (Column D) in the data entry table.</t>
  </si>
  <si>
    <t>Includes glass bottles and jars.</t>
  </si>
  <si>
    <t>Organics - plant/yard waste</t>
  </si>
  <si>
    <t xml:space="preserve">Includes yard waste and other non-food related plant waste. Use this category for all other remainder organic materials. </t>
  </si>
  <si>
    <t>C&amp;D waste - mixed</t>
  </si>
  <si>
    <t>Tires - car and truck</t>
  </si>
  <si>
    <t>Used oil &amp; grease</t>
  </si>
  <si>
    <t xml:space="preserve">Corrugated cardboard </t>
  </si>
  <si>
    <t xml:space="preserve">Plastic - flexible </t>
  </si>
  <si>
    <t xml:space="preserve">Plastic - rigid </t>
  </si>
  <si>
    <t>Plastic - expanded polystyrene (EPS) products (Styrofoam)</t>
  </si>
  <si>
    <t>Wood - pallets</t>
  </si>
  <si>
    <t>Wood - untreated, salvaged, sawdust</t>
  </si>
  <si>
    <t>Advanced Analysis - Park Summary Chart</t>
  </si>
  <si>
    <t>Required Data Entry - Park Summary</t>
  </si>
  <si>
    <t>PARK SUMMARY</t>
  </si>
  <si>
    <t>Paper towels</t>
  </si>
  <si>
    <t>Single use condiments</t>
  </si>
  <si>
    <t>Includes coffee creamers, individually wrapped condiments</t>
  </si>
  <si>
    <t>Single use gloves (e.g., nitrile, latex)</t>
  </si>
  <si>
    <t>Single use K-cups</t>
  </si>
  <si>
    <t>Solvents &amp; paints</t>
  </si>
  <si>
    <t>Includes cold and hot beverage cups</t>
  </si>
  <si>
    <t xml:space="preserve">Single use beverage cups </t>
  </si>
  <si>
    <t xml:space="preserve">Includes plastic films, shrink wrap, flexible plastic packaging. Plastics include fossil fuel and biobased materials, and therefore may be compostible. </t>
  </si>
  <si>
    <t xml:space="preserve">Use this category to capture products that do not fall within the existing product categories. Write in a description of the product in Column D (Additional Product, Source, or Vendor Information) of the data collection table. </t>
  </si>
  <si>
    <t>Park Summary Products to Landfill</t>
  </si>
  <si>
    <t xml:space="preserve">Trash includes candy wrappers, chip bags, aseptic and gable-top containers (packaging board containers with a plastic coating), household waste.
Use this category if the composition of trash is unknown. </t>
  </si>
  <si>
    <t>Organics - waste cooking oil</t>
  </si>
  <si>
    <t xml:space="preserve">The Park Questionnaire tab captures concessioner information including park name, data year, concessioner contact information, and the identification of the service areas within the concessioner's control. </t>
  </si>
  <si>
    <t>Parkwide Waste Generation and Management Summary</t>
  </si>
  <si>
    <r>
      <t>1.  Identify the collection of service areas generating waste (for example: food and beverage, lodging, and retail operations) over which the concessioner has waste management responsibilities and control;
2.  Identify the collection of individual products managed a</t>
    </r>
    <r>
      <rPr>
        <sz val="14"/>
        <rFont val="Calibri"/>
        <family val="2"/>
        <scheme val="minor"/>
      </rPr>
      <t>s municipal solid waste (MSW), more commonly referred to as trash and recycling,</t>
    </r>
    <r>
      <rPr>
        <sz val="14"/>
        <color theme="1"/>
        <rFont val="Calibri"/>
        <family val="2"/>
        <scheme val="minor"/>
      </rPr>
      <t xml:space="preserve"> in the concessioner's control;
3.  Identify the current management practice (for example: landfill, compost, recycle via hauler, recycle with partners) for each product managed as MSW;
4. Generate and view a tailored list of relevant BMPs associated with the products currently sent to the landfill as MSW from concessioner operations; and
5. Provide a standardized waste management data collection and reporting template for concessioner operations.  </t>
    </r>
  </si>
  <si>
    <t xml:space="preserve">This category includes items such as toasters, hair dryers and electric coffee pots. </t>
  </si>
  <si>
    <t xml:space="preserve">Use this categry for woods that are not treated and may be eligible for composting. 
Note: treated wood should be included in C&amp;D waste mixed. </t>
  </si>
  <si>
    <t xml:space="preserve">As part of the Zero Landfill Initiative, Grand Teton performed a waste characterization. The results showed that 40 percent of the park's waste was food. Using these results Grand Teton partnered with the local public works department to implement a composting pilot, which has since grown to a full commercial composting program. In three summers, nearly 500,000 pounds of food waste was composted. 
Learn more: https://www.npca.org/resources/3243-working-to-significantly-reduce-waste-at-national-parks </t>
  </si>
  <si>
    <t>Camping gear</t>
  </si>
  <si>
    <t xml:space="preserve">Includes but is not limited to sleeping bags, sleeping pads, tents, targs, hammocks, chairs, travel mugs, reusable utensils, trekking poles, and backpacks. Use this category for camping gear used and disposed of by visitors. </t>
  </si>
  <si>
    <t>Includes linens, uniforms, rags, tablecloths, and other discarded clothing (such as clothing lost or left around the park or in hotels).</t>
  </si>
  <si>
    <t>Batteries</t>
  </si>
  <si>
    <t xml:space="preserve">Includes incandescent, LED, and fluorescent light bulbs. </t>
  </si>
  <si>
    <t>Light ballasts, bulbs, lamps, and lighting fixtures</t>
  </si>
  <si>
    <t>Use this category to capture all aluminum, steel, and other recyclable metal product products, including cans, trays, or foil.</t>
  </si>
  <si>
    <t xml:space="preserve">Recyclable metal </t>
  </si>
  <si>
    <t>Misc. durables</t>
  </si>
  <si>
    <t>Use this category for other durable goods that have not already been listed, such as Ecolab laundry drums.</t>
  </si>
  <si>
    <r>
      <rPr>
        <b/>
        <sz val="14"/>
        <color theme="1"/>
        <rFont val="Calibri"/>
        <family val="2"/>
        <scheme val="minor"/>
      </rPr>
      <t xml:space="preserve">Composting: </t>
    </r>
    <r>
      <rPr>
        <sz val="14"/>
        <color theme="1"/>
        <rFont val="Calibri"/>
        <family val="2"/>
        <scheme val="minor"/>
      </rPr>
      <t xml:space="preserve">Develop and implement composting program to include plant and yard waste. For plant and yard waste, ensure that bins are clearly labeled with what the composting hauler will and will not accept. </t>
    </r>
  </si>
  <si>
    <t>Xanterra's (GRCA) composting program diverted over 40,000 lb. of food waste for compost in 2019.</t>
  </si>
  <si>
    <r>
      <rPr>
        <b/>
        <sz val="14"/>
        <rFont val="Calibri"/>
        <family val="2"/>
        <scheme val="minor"/>
      </rPr>
      <t xml:space="preserve">-For lodging furniture, </t>
    </r>
    <r>
      <rPr>
        <sz val="14"/>
        <rFont val="Calibri"/>
        <family val="2"/>
        <scheme val="minor"/>
      </rPr>
      <t xml:space="preserve">donate furniture at the end of its useful life. 
</t>
    </r>
    <r>
      <rPr>
        <b/>
        <sz val="14"/>
        <rFont val="Calibri"/>
        <family val="2"/>
        <scheme val="minor"/>
      </rPr>
      <t xml:space="preserve">-For employee housing furniture, </t>
    </r>
    <r>
      <rPr>
        <sz val="14"/>
        <rFont val="Calibri"/>
        <family val="2"/>
        <scheme val="minor"/>
      </rPr>
      <t xml:space="preserve">schedule bulky item collection. </t>
    </r>
  </si>
  <si>
    <t xml:space="preserve">-Find a third party partner to recycle corks
-Repurpose corks throughout concessions operations (e.g., dart boards, cork boards). </t>
  </si>
  <si>
    <t xml:space="preserve">-Reduce in-bound packaging from vendors.
-Investigate baling cardboard boxes after breakdown to streamline recycling.  </t>
  </si>
  <si>
    <t xml:space="preserve">-Consider including paper towels in the composting program. Ensure that purchased paper towels are accepted in the composting program. </t>
  </si>
  <si>
    <r>
      <rPr>
        <b/>
        <sz val="14"/>
        <color theme="1"/>
        <rFont val="Calibri"/>
        <family val="2"/>
        <scheme val="minor"/>
      </rPr>
      <t>-Encourage “paperless” transactions</t>
    </r>
    <r>
      <rPr>
        <sz val="14"/>
        <color theme="1"/>
        <rFont val="Calibri"/>
        <family val="2"/>
        <scheme val="minor"/>
      </rPr>
      <t xml:space="preserve"> whenever possible. The sales department can process and store client files electronically, instead of printing hard copies to store in paper files. Provide client materials such as interactive floor plans of the meeting space, in electronic form via your website. Use in-room iConnect computer system for attendee surveys. Accept Banquet Event Orders electronically.  This practice saves paper, ink and toners. The property will save in its stationary costs and reduce the amount of waste generated. Encourage “paperless” transactions whenever possible. The sales department can process and store client files electronically, instead of printing hard copies to store in paper files. Provide client materials such as interactive floor plans of the meeting space, in electronic form. This practice also saves ink and toners. The concessioner will save in its stationary costs and reduce the amount of waste generated. 
-</t>
    </r>
    <r>
      <rPr>
        <b/>
        <sz val="14"/>
        <color theme="1"/>
        <rFont val="Calibri"/>
        <family val="2"/>
        <scheme val="minor"/>
      </rPr>
      <t>Implement composting program</t>
    </r>
    <r>
      <rPr>
        <sz val="14"/>
        <color theme="1"/>
        <rFont val="Calibri"/>
        <family val="2"/>
        <scheme val="minor"/>
      </rPr>
      <t xml:space="preserve"> for compostable paper.
-</t>
    </r>
    <r>
      <rPr>
        <b/>
        <sz val="14"/>
        <color theme="1"/>
        <rFont val="Calibri"/>
        <family val="2"/>
        <scheme val="minor"/>
      </rPr>
      <t>Develop a waste reduction and recycling program for office paper and cardboard items.</t>
    </r>
    <r>
      <rPr>
        <sz val="14"/>
        <color theme="1"/>
        <rFont val="Calibri"/>
        <family val="2"/>
        <scheme val="minor"/>
      </rPr>
      <t xml:space="preserve">  Items to consider for recycling: copier paper, file folders, self-adhesive notes, and boxes. 
-</t>
    </r>
    <r>
      <rPr>
        <b/>
        <sz val="14"/>
        <color theme="1"/>
        <rFont val="Calibri"/>
        <family val="2"/>
        <scheme val="minor"/>
      </rPr>
      <t xml:space="preserve">Reuse paper. </t>
    </r>
    <r>
      <rPr>
        <sz val="14"/>
        <color theme="1"/>
        <rFont val="Calibri"/>
        <family val="2"/>
        <scheme val="minor"/>
      </rPr>
      <t>For example, reuse envelopes for internal routing or use inter-office envelopes; reuse paper that is clean on one side for messages / scratch pads / draft reports; and reuse file folders. 
-</t>
    </r>
    <r>
      <rPr>
        <b/>
        <sz val="14"/>
        <color theme="1"/>
        <rFont val="Calibri"/>
        <family val="2"/>
        <scheme val="minor"/>
      </rPr>
      <t>Ensure standard trash and recycling container</t>
    </r>
    <r>
      <rPr>
        <sz val="14"/>
        <color theme="1"/>
        <rFont val="Calibri"/>
        <family val="2"/>
        <scheme val="minor"/>
      </rPr>
      <t xml:space="preserve"> look and labeling to reduce contamination. </t>
    </r>
  </si>
  <si>
    <t xml:space="preserve">-Provide visitors with education about the proper disposal of camping gear in the park. 
-Set up a camping gear takeback program where visitors can drop off unwanted camping gear in designated locations or bins. Concessioners can partner with gear stores or repairs to upcycle the gear for re-sale at the park. </t>
  </si>
  <si>
    <t>-Develop or expand electronic waste recycling program where electronics items are recycled or donated. Some of the items that fall in to this category are land-line telephones, PDAs, cellular phones, computers, keyboards, monitors, hand-held video games, calculators, TVs, VCRs, DVD players, tape recording machines, cameras, video cameras, two-way radios, fax machines, copiers and printers. 
-Recycling of items such as toners not only lighten the toxic load on the environment but can often result in rebates and discounts from various manufacturers. Further, energy and other resources do not have to be used to manufacture these items. Donating used electronics will generate goodwill for the concessioner. 
-Recycle electronics through USPS BlueEarth Federal Recycling Program.
Learn more: https://about.usps.com/publications/annual-report-comprehensive-statement-2014/ar2014/annualreport2014_tech_113.htm</t>
  </si>
  <si>
    <t>-Use bulk condiments</t>
  </si>
  <si>
    <t xml:space="preserve">-Encourage and facilitate use of reusable drinking containers
-Replace hot and cold beverage cups with compostable products, where possible. It is important to remember that compostable food containers should only be implemented if the park is able to collect an organics/compostable waste stream. </t>
  </si>
  <si>
    <t xml:space="preserve">-Encourage the use of reusable face masks. Consider selling branded re-usable face masks. 
-Find a third party partner that accepts and recycles single-use face masks. </t>
  </si>
  <si>
    <t xml:space="preserve">-Stop offering single-use items such as plastic straws, cutlery, and condiment sachets. Find vendors, distributors, and producers that will deliver ingredients in reusable or zero packaging. 
-Use compostable food containers, where possible. It is important to remember that compostable food containers should only be implemented if the park is able to collect an organics/compostable waste stream. </t>
  </si>
  <si>
    <t>-Find a third party partner that accepts and recycles single-use gloves.</t>
  </si>
  <si>
    <t xml:space="preserve">-Establish return or recycling program. </t>
  </si>
  <si>
    <t>-Re-use wood pallets for shipping, where possible.
-Repurpose wood pallets in concessions operations.
-Donate pallets to organizations that can repurpose the wood into new items (such as furniture). 
-Work with an organics hauler that will include wood pallets in compost collection.</t>
  </si>
  <si>
    <t xml:space="preserve">-Include untreated wood in composting collection, where possible. </t>
  </si>
  <si>
    <r>
      <t xml:space="preserve">-Solvents and paints are regulated as universal waste. You must manage and dispose of this type of waste in compliance with the regulations.  You may NOT throw this type of waste in your property’s regular trash. Your method of management will determine the waste's classification (universal waste vs. hazardous waste). 
</t>
    </r>
    <r>
      <rPr>
        <b/>
        <sz val="14"/>
        <rFont val="Calibri"/>
        <family val="2"/>
        <scheme val="minor"/>
      </rPr>
      <t xml:space="preserve">For more information: </t>
    </r>
    <r>
      <rPr>
        <sz val="14"/>
        <rFont val="Calibri"/>
        <family val="2"/>
        <scheme val="minor"/>
      </rPr>
      <t>https://www.epa.gov/hw/universal-waste#a1</t>
    </r>
  </si>
  <si>
    <t xml:space="preserve">-Designate and properly label separate bins for propane cannisters. </t>
  </si>
  <si>
    <r>
      <rPr>
        <b/>
        <sz val="14"/>
        <color theme="1"/>
        <rFont val="Calibri"/>
        <family val="2"/>
        <scheme val="minor"/>
      </rPr>
      <t xml:space="preserve">-Donate or sell used cooking oil. </t>
    </r>
    <r>
      <rPr>
        <sz val="14"/>
        <color theme="1"/>
        <rFont val="Calibri"/>
        <family val="2"/>
        <scheme val="minor"/>
      </rPr>
      <t>Donating used cooking oil can provide savings for a concessioner. For example, Big Bend Resorts separates used cooking oil and stores it in an enclosed container and collected for recycling and eventual processing offsite into biodiesel. The recycler picks up the cooking oil once every other week during the high season and once a month during 
-</t>
    </r>
    <r>
      <rPr>
        <b/>
        <sz val="14"/>
        <color theme="1"/>
        <rFont val="Calibri"/>
        <family val="2"/>
        <scheme val="minor"/>
      </rPr>
      <t>Upcycle</t>
    </r>
    <r>
      <rPr>
        <sz val="14"/>
        <color theme="1"/>
        <rFont val="Calibri"/>
        <family val="2"/>
        <scheme val="minor"/>
      </rPr>
      <t xml:space="preserve"> into soap. </t>
    </r>
  </si>
  <si>
    <r>
      <rPr>
        <b/>
        <sz val="14"/>
        <color theme="1"/>
        <rFont val="Calibri"/>
        <family val="2"/>
        <scheme val="minor"/>
      </rPr>
      <t>Donate surplus foods and manage scraps:</t>
    </r>
    <r>
      <rPr>
        <sz val="14"/>
        <color theme="1"/>
        <rFont val="Calibri"/>
        <family val="2"/>
        <scheme val="minor"/>
      </rPr>
      <t xml:space="preserve">
-Donation to local food bank and take advantage of Donation Tax Incentives. Food donation tracking combined with the visual reminder of surplus food held for pick up can result in the adjustment of items prepared for pick up, resulting in less unsold food.
-Coordinate with park animal operations or with farmers outside the park to divert leftover food for animal feed. 
</t>
    </r>
    <r>
      <rPr>
        <b/>
        <sz val="14"/>
        <color theme="1"/>
        <rFont val="Calibri"/>
        <family val="2"/>
        <scheme val="minor"/>
      </rPr>
      <t>Composting:</t>
    </r>
    <r>
      <rPr>
        <sz val="14"/>
        <color theme="1"/>
        <rFont val="Calibri"/>
        <family val="2"/>
        <scheme val="minor"/>
      </rPr>
      <t xml:space="preserve">
-Develop and implement composting program, including in-room composting. 
-Engage in dock sorting—sorting recyclables and compostable materials at the “dock.” 
</t>
    </r>
    <r>
      <rPr>
        <b/>
        <sz val="14"/>
        <color theme="1"/>
        <rFont val="Calibri"/>
        <family val="2"/>
        <scheme val="minor"/>
      </rPr>
      <t xml:space="preserve">Waste tracking and analytics: </t>
    </r>
    <r>
      <rPr>
        <sz val="14"/>
        <color theme="1"/>
        <rFont val="Calibri"/>
        <family val="2"/>
        <scheme val="minor"/>
      </rPr>
      <t xml:space="preserve">
-Track both pre- and post-consumer food waste and use that data to adjust operating procedures, update training materials, and make menu changes. Waste Tracking &amp; Analytics, out of all solutions, offers the greatest business benefit to operations. Tracking food thrown away could cut food costs by 2 to 6% by increasing awareness of food waste within the company and focusing attention on front- and back-of-house prevention activities.
-In food and beverage operations, regularly check the amount and type of food commonly disposed in the recycling containers. Determine what foods are reusable and decide how to revise the food preparation procedures to reduce food waste. </t>
    </r>
  </si>
  <si>
    <r>
      <rPr>
        <b/>
        <sz val="14"/>
        <color theme="1"/>
        <rFont val="Calibri"/>
        <family val="2"/>
        <scheme val="minor"/>
      </rPr>
      <t xml:space="preserve">Implement Source Reduction efforts: </t>
    </r>
    <r>
      <rPr>
        <sz val="14"/>
        <color theme="1"/>
        <rFont val="Calibri"/>
        <family val="2"/>
        <scheme val="minor"/>
      </rPr>
      <t xml:space="preserve">
-Explore supplier packaging design options that will increase shelf life and maximize the amount of product used. Some companies are moving toward flexible packaging that makes it easier to extract the entire content. Consider packaging recyclability as well. 
-Engage with suppliers and negotiate deals best suited to the food and beverage operation's menu
and number of guests. In addition to varying pack sizes, this could include smaller minimum order quantities.
-Inventory management and production planning: Utilize historic sales data and future considerations (e.g., annual events or “slower
seasons”) to improve demand forecasting. This requires collaboration between the front- and back-of-house teams.
-Monitor the food inventory, the amount of food per meal, and the percent of waste per meal.
-Incorporate ingredients from standard menu items into specials or “limited–time offer” promotional items to reduce over ordering of limited-use food items.
-For vendors that display foods (e.g., pastries): put out just enough product throughout the day to make it visually appealing for guests but do not overstock. Adjust food production levels based on what is leftover at the end of the day.
-</t>
    </r>
    <r>
      <rPr>
        <b/>
        <sz val="14"/>
        <color theme="1"/>
        <rFont val="Calibri"/>
        <family val="2"/>
        <scheme val="minor"/>
      </rPr>
      <t xml:space="preserve">Menu design efforts:  </t>
    </r>
    <r>
      <rPr>
        <sz val="14"/>
        <color theme="1"/>
        <rFont val="Calibri"/>
        <family val="2"/>
        <scheme val="minor"/>
      </rPr>
      <t xml:space="preserve">Minimize the range of ingredients used across dishes to maximize opportunities for cross-utilization; use different parts of a single ingredient in multiple menu items. For example, a culinary team can use the white parts of leeks in a potato leek soup and the dark green parts in a charred leek and tangerine dish. Similarly, seek out opportunities to repurpose food prep trim and overproduction in other dishes. Train all new culinary team members in optimizing food preparation, batch cooking, specific portion sizes, cross-utilization and repurposing of food trim and excess food; indicate in recipe books how many portions should be delivered from packaged ingredients and/or how much yield a cook should expect to get out of a product. 
</t>
    </r>
    <r>
      <rPr>
        <b/>
        <sz val="14"/>
        <color theme="1"/>
        <rFont val="Calibri"/>
        <family val="2"/>
        <scheme val="minor"/>
      </rPr>
      <t>Smaller plates and trayless dining: 
-</t>
    </r>
    <r>
      <rPr>
        <sz val="14"/>
        <color theme="1"/>
        <rFont val="Calibri"/>
        <family val="2"/>
        <scheme val="minor"/>
      </rPr>
      <t xml:space="preserve">Communicate to guests the reasons for plate size change; reassure them that there is an option for refills. Explain to guests the positive impacts of Smaller Plates and Trayless Dining (e.g., meals saved, reduced water use). 
-Before investing in new plates, try renting them to demonstrate the cost benefit before committing to it as a permanent solution. Psychologically, plate size can influence consumers’ perception of how much food should be on their plate. Providing guests with smaller-sized plates reduces the amount of food diners leave uneaten, on average 17% of their meals. For buffet-style operations, smaller Plates can reduce waste by 20%. Trayless dining has the potential to prevent 18 thousand tons of food waste—the equivalent of 30 million meals.
</t>
    </r>
  </si>
  <si>
    <t>-Reduce in-bound packaging from vendors</t>
  </si>
  <si>
    <t xml:space="preserve">-Investigate opportunities for returnable packaging </t>
  </si>
  <si>
    <t>-Investigate alternative packaging options.</t>
  </si>
  <si>
    <r>
      <t>-</t>
    </r>
    <r>
      <rPr>
        <b/>
        <sz val="14"/>
        <color theme="1"/>
        <rFont val="Calibri"/>
        <family val="2"/>
        <scheme val="minor"/>
      </rPr>
      <t>Perform waste audit and characterization</t>
    </r>
    <r>
      <rPr>
        <sz val="14"/>
        <color theme="1"/>
        <rFont val="Calibri"/>
        <family val="2"/>
        <scheme val="minor"/>
      </rPr>
      <t xml:space="preserve"> to understand waste types generated and the potential for recycling. Use the results from the waste audit and characterization to develop strategies for source reduction and diversion. Waste audits and characterizations identify the highest volumes of waste generated and managed at the park level or in each service area. 
-</t>
    </r>
    <r>
      <rPr>
        <b/>
        <sz val="14"/>
        <color theme="1"/>
        <rFont val="Calibri"/>
        <family val="2"/>
        <scheme val="minor"/>
      </rPr>
      <t>Create user friendly waste management systems</t>
    </r>
    <r>
      <rPr>
        <sz val="14"/>
        <color theme="1"/>
        <rFont val="Calibri"/>
        <family val="2"/>
        <scheme val="minor"/>
      </rPr>
      <t xml:space="preserve"> such as using clearly labeled containers and visually unique bins and/or bags for collecting recyclables (e.g., specially colored bins) and trash bins. In addition, make sure that all receptacles and bins are well-marked for guests and staff to use. For public areas, it is best to choose receptacles and bins that have specialized openings, such as a hole for bottles and cans or a slot for newspapers. The placement of receptacles and bins should also be in locations that are convenient for recycling (and overall waste processing) which is usually on each floor near exits and elevators.</t>
    </r>
  </si>
  <si>
    <t xml:space="preserve">-Find a third party partner for hard-to-recycle cigarette butts. </t>
  </si>
  <si>
    <t xml:space="preserve">-Consider sourcing carpet from a manufacturer with a buy back or take back program. </t>
  </si>
  <si>
    <t xml:space="preserve">-Work with C&amp;D haulers to ensure that waste is properly managed according to the NPS-Concessioner contract. </t>
  </si>
  <si>
    <t>-Develop a maintenance agreement and take-back program with bike manufacturer.</t>
  </si>
  <si>
    <t>-Most states regulate antifreeze disposal. For more information see: https://rcrapublic.epa.gov/files/14163.pdf</t>
  </si>
  <si>
    <t xml:space="preserve">-Work with e-waste hauler to see if the hauler will accept any plug in appliance. </t>
  </si>
  <si>
    <t>-Set up a battery takeback location or bins. Partner with the waste hauler for the proper disposal of batteries, which are regulated as Universal Waste. 
Learn more about Universal Waste disposal requirements here: https://www.epa.gov/hw/universal-waste</t>
  </si>
  <si>
    <t xml:space="preserve">-Designate and properly label separate bins for bear cannisters. </t>
  </si>
  <si>
    <t>-Donate or reuse left over guest use items or amenities. Guest use items such as discarded clothing or leftover bottles of shampoo, lotions, bar soap and little left on the roll toilet paper to charities such as, homeless and abuse shelters, and churches. Reuse items if the seal is not broken. Donating items reduce the amount of waste and will generate goodwill for the property in the community. 
For example, Clean the World collects used soap and hygiene products and repurposes them for distribution to impoverished communities around the world.</t>
  </si>
  <si>
    <t xml:space="preserve">-Establish return program with the supplier or brewery. </t>
  </si>
  <si>
    <t>-Regulated as universal waste. You must manage (and dispose of) this type of waste in compliance with the regulations.  You may NOT throw this type of waste in your property’s regular trash. Your method of management will determine the waste's classification (universal waste vs. hazardous waste). For more information: https://www.epa.gov/hw/universal-waste#a1</t>
  </si>
  <si>
    <t xml:space="preserve">-Establish manure composting program. </t>
  </si>
  <si>
    <t>-Donate or recycle mattresses. Donating items reduce the amount of waste and will generate goodwill for the property in the community.</t>
  </si>
  <si>
    <t xml:space="preserve">-Match leftover office supplies or leftover items to meet community demand and help provide materials such as discarded foam signage and lanyards to schools and other organizations. </t>
  </si>
  <si>
    <r>
      <t xml:space="preserve">
-</t>
    </r>
    <r>
      <rPr>
        <b/>
        <sz val="14"/>
        <color theme="1"/>
        <rFont val="Calibri"/>
        <family val="2"/>
        <scheme val="minor"/>
      </rPr>
      <t>Ensure standard container look and labeling</t>
    </r>
    <r>
      <rPr>
        <sz val="14"/>
        <color theme="1"/>
        <rFont val="Calibri"/>
        <family val="2"/>
        <scheme val="minor"/>
      </rPr>
      <t xml:space="preserve"> to reduce contamination and educate visitors on which plastics are recyclable. 
</t>
    </r>
    <r>
      <rPr>
        <b/>
        <sz val="14"/>
        <color theme="1"/>
        <rFont val="Calibri"/>
        <family val="2"/>
        <scheme val="minor"/>
      </rPr>
      <t xml:space="preserve">For water bottles and other drink containers: </t>
    </r>
    <r>
      <rPr>
        <sz val="14"/>
        <color theme="1"/>
        <rFont val="Calibri"/>
        <family val="2"/>
        <scheme val="minor"/>
      </rPr>
      <t xml:space="preserve">
-Encourage and facilitate use of reusable drinking containers.
-Implement water bottle buy-back or eliminate sales of single use water bottles. 
-Install water bottle filling station.</t>
    </r>
  </si>
  <si>
    <t>The list of BMPs  on this tab shows a list of BMPs generated from the products identified in your operations that are currently going to landfill. 
INSTRUCTIONS: After all data entry on the service area tabs is complete, right click into Cell A4 in the table below and select "Refresh" from the popup menu option. This will update the table based on the answers provided on each tab.</t>
  </si>
  <si>
    <t xml:space="preserve">Includes all single use food packaging and food service items. </t>
  </si>
  <si>
    <t xml:space="preserve">Include single use coffee pods, such as K-cups. </t>
  </si>
  <si>
    <t xml:space="preserve">-Establish an on-site reuse program for textiles. For example, used textiles could be used as cleaning rags or tarps. 
-Work with a third-party vendor for linen and uniform cleaning and exchange. For example, use a laundry service to haul dirty linens out and being back clean linens in return. However, some laundry service providers return clean linens in shrink wrap (flexible plastic that is typically not recyclable in municipal systems). Work with the laundry service provider to ensure that clean linens are returned in reusable bags. The reusable bags can then be use to collect and store dirty linens for pick up. 
-Donate extra linens.
-Encourage clothing swaps in employee housing. </t>
  </si>
  <si>
    <t>-Learn more about managing, reusing, and recycling used petroleum or synthetic oil here: https://www.epa.gov/hw/managing-used-oil-answers-frequent-questions-businesses</t>
  </si>
  <si>
    <t xml:space="preserve">-Coordinate with manufacturer for take-back programs. 
-Consider implementing an appliance repair program.
-Consider donating large appliances. </t>
  </si>
  <si>
    <r>
      <rPr>
        <b/>
        <sz val="14"/>
        <color theme="1"/>
        <rFont val="Calibri"/>
        <family val="2"/>
        <scheme val="minor"/>
      </rPr>
      <t xml:space="preserve">-Perform waste audit and characterization </t>
    </r>
    <r>
      <rPr>
        <sz val="14"/>
        <color theme="1"/>
        <rFont val="Calibri"/>
        <family val="2"/>
        <scheme val="minor"/>
      </rPr>
      <t xml:space="preserve">to understand waste types generated. Use the results from the waste audit and characterization to develop strategies for source reduction and diversion. Waste audits and characterizations identify the highest volumes of waste generated and managed at the park level or in each service area. 
</t>
    </r>
    <r>
      <rPr>
        <b/>
        <sz val="14"/>
        <color theme="1"/>
        <rFont val="Calibri"/>
        <family val="2"/>
        <scheme val="minor"/>
      </rPr>
      <t>-Create user friendly waste management systems</t>
    </r>
    <r>
      <rPr>
        <sz val="14"/>
        <color theme="1"/>
        <rFont val="Calibri"/>
        <family val="2"/>
        <scheme val="minor"/>
      </rPr>
      <t xml:space="preserve"> such as using clearly labeled containers and visually unique bins and/or bags for collecting recyclables (e.g., specially colored bins) and trash bins. In addition, make sure that all receptacles and bins are well-marked for guests and staff to use. For public areas, it is best to choose receptacles and bins that have specialized openings, such as a hole for bottles and cans or a slot for newspapers. The placement of receptacles and bins should also be in locations that are convenient for recycling (and overall waste processing) which is usually on each floor near exits and elevators.
</t>
    </r>
    <r>
      <rPr>
        <b/>
        <sz val="14"/>
        <color theme="1"/>
        <rFont val="Calibri"/>
        <family val="2"/>
        <scheme val="minor"/>
      </rPr>
      <t>-Offer in-room recycling.</t>
    </r>
    <r>
      <rPr>
        <sz val="14"/>
        <color theme="1"/>
        <rFont val="Calibri"/>
        <family val="2"/>
        <scheme val="minor"/>
      </rPr>
      <t xml:space="preserve"> Designate a recycling can or receptacle in guest room for recyclable items or a specific area in the room for placing recyclables. This can save time since housekeeping staff will not have to sift through waste for recycle items. In addition, this practice is also safer. </t>
    </r>
    <r>
      <rPr>
        <b/>
        <sz val="14"/>
        <color theme="1"/>
        <rFont val="Calibri"/>
        <family val="2"/>
        <scheme val="minor"/>
      </rPr>
      <t xml:space="preserve">
-For hard to recycle items</t>
    </r>
    <r>
      <rPr>
        <sz val="14"/>
        <color theme="1"/>
        <rFont val="Calibri"/>
        <family val="2"/>
        <scheme val="minor"/>
      </rPr>
      <t xml:space="preserve">, such as chip bags and candy wrappers, work with a third party partner to develop and implement a collection and recycling program. 
</t>
    </r>
    <r>
      <rPr>
        <b/>
        <sz val="14"/>
        <color theme="1"/>
        <rFont val="Calibri"/>
        <family val="2"/>
        <scheme val="minor"/>
      </rPr>
      <t xml:space="preserve">-For organic waste, </t>
    </r>
    <r>
      <rPr>
        <sz val="14"/>
        <color theme="1"/>
        <rFont val="Calibri"/>
        <family val="2"/>
        <scheme val="minor"/>
      </rPr>
      <t xml:space="preserve">develop and implement a composting program. 
</t>
    </r>
    <r>
      <rPr>
        <b/>
        <sz val="14"/>
        <color theme="1"/>
        <rFont val="Calibri"/>
        <family val="2"/>
        <scheme val="minor"/>
      </rPr>
      <t xml:space="preserve">-Investigate alternative disposal </t>
    </r>
    <r>
      <rPr>
        <sz val="14"/>
        <color theme="1"/>
        <rFont val="Calibri"/>
        <family val="2"/>
        <scheme val="minor"/>
      </rPr>
      <t xml:space="preserve">such as reuse or donation for durable goods or items that have not yet reached the end of life. For example, you could organize a community-wide event for discarding household items with a designated roll-off for hard-to-dispose items. 
</t>
    </r>
    <r>
      <rPr>
        <b/>
        <sz val="14"/>
        <color theme="1"/>
        <rFont val="Calibri"/>
        <family val="2"/>
        <scheme val="minor"/>
      </rPr>
      <t xml:space="preserve">-Encourage and follow an environmentally preferred purchasing program. </t>
    </r>
    <r>
      <rPr>
        <sz val="14"/>
        <color theme="1"/>
        <rFont val="Calibri"/>
        <family val="2"/>
        <scheme val="minor"/>
      </rPr>
      <t xml:space="preserve">Following such a program results in less waste being generated since packaging will be minimized. 
</t>
    </r>
    <r>
      <rPr>
        <b/>
        <sz val="14"/>
        <color theme="1"/>
        <rFont val="Calibri"/>
        <family val="2"/>
        <scheme val="minor"/>
      </rPr>
      <t>-Employee training and engagement.</t>
    </r>
    <r>
      <rPr>
        <sz val="14"/>
        <color theme="1"/>
        <rFont val="Calibri"/>
        <family val="2"/>
        <scheme val="minor"/>
      </rPr>
      <t xml:space="preserve"> Keep employees informed about the best recycling procedures by issuing memos and periodically reviewing procedures. Once policies have been implemented, continue to refine the processes and routines by encouraging feedback from your employees, especially those who are most involved in the waste processing operations. Always encourage feedback from employees for suggestions or observations as a means of continuing to improve waste management and recycling programs. Periodically designate a few trusted employees to be the eyes and ears for management in pinpointing areas where participation or cooperation is not taking place by departments or certain staff members.  Then speak with those who are not participating or cooperating to determine if they understand the importance of the programs and the desired procedures.</t>
    </r>
  </si>
  <si>
    <t xml:space="preserve">-Coordinate with third party recycler. Learn your state regulations for tire recycling as landfills are likely banned from going to the landfill. </t>
  </si>
  <si>
    <t xml:space="preserve">Quant. data summary table (used for bar chart) - The tables will update based on user input into the data table.  </t>
  </si>
  <si>
    <t xml:space="preserve">GRTE and GRCA have used TerraCycle in the past to collect and convert used cigarette butts into park benches. </t>
  </si>
  <si>
    <t xml:space="preserve">#1PET/#2HDPE rigid containers, PET water bottles, Rigid containers #3-7, excl. 6, Remainder/composite plastics. Plastics include fossil fuel and biobased materials, and therefore some rigid may be compostible. </t>
  </si>
  <si>
    <t>The Construction and Demolition (C&amp;D) category refers to materials used in buildings, roads and bridges and other sectors for construction or generated during demolition. C&amp;D waste is not included in municipal solid waste (MSW). Materials included in the C&amp;D debris generation estimates are steel, wood products, drywall and plaster, brick and clay tile, asphalt shingles, concrete, and asphalt concrete. These materials are used in buildings and other sectors.</t>
  </si>
  <si>
    <t>Includes scrap metal, wood chips, and other C&amp;D waste.</t>
  </si>
  <si>
    <t>DIVERSION RATE:</t>
  </si>
  <si>
    <t xml:space="preserve">Sum of Amount </t>
  </si>
  <si>
    <r>
      <t xml:space="preserve">INSTRUCTIONS: The summary charts allow you to visualize your data. After entering all required data in the table to the left, right-click the chart and select "Refresh Data." 
Note: If the data entry table has blank orange rows, these will be included as (blank) in the chart. To hide these blank rows from the chart, use the Product (select), Current Destination (select) and Material Category (select) filters and remove the check next to "(blank)." 
</t>
    </r>
    <r>
      <rPr>
        <sz val="18"/>
        <color theme="1"/>
        <rFont val="Calibri"/>
        <family val="2"/>
        <scheme val="minor"/>
      </rPr>
      <t xml:space="preserve">
</t>
    </r>
    <r>
      <rPr>
        <b/>
        <sz val="18"/>
        <color theme="1"/>
        <rFont val="Calibri"/>
        <family val="2"/>
        <scheme val="minor"/>
      </rPr>
      <t xml:space="preserve">See the Data Mgmt. User Guide tab for more information on updating and customizing the charts. </t>
    </r>
  </si>
  <si>
    <t xml:space="preserve">1. Document Management </t>
  </si>
  <si>
    <t xml:space="preserve">Zero Waste Planning Tool User Guide </t>
  </si>
  <si>
    <r>
      <t>The Zero Waste Planning Tool collects single year waste data for your park. This single year data can be used for tracking, reporting, and planning for the year ahead by understanding the current waste stream and identifying best management practices for specific products. 
The Version number (</t>
    </r>
    <r>
      <rPr>
        <b/>
        <sz val="11"/>
        <color theme="1"/>
        <rFont val="Calibri"/>
        <family val="2"/>
        <scheme val="minor"/>
      </rPr>
      <t>Version 2</t>
    </r>
    <r>
      <rPr>
        <sz val="11"/>
        <color theme="1"/>
        <rFont val="Calibri"/>
        <family val="2"/>
        <scheme val="minor"/>
      </rPr>
      <t xml:space="preserve">) listed at the top of this page and in the filename refers to the version of the Zero Waste Planning Tool, developed by the National Park Service. As of May 2021, Version 2 collects only single year waste data. Future versions of the Zero Waste Planning Tool may include year over year analysis. If a year over year analysis tool is developed, the tool will include instructions to migrate single year data files into one document. 
For now, you should save this tool with the current data year in the filename to ensure that your document accuratley reflects the year in which you are entering data for your park. For example: </t>
    </r>
    <r>
      <rPr>
        <i/>
        <sz val="11"/>
        <color theme="1"/>
        <rFont val="Calibri"/>
        <family val="2"/>
        <scheme val="minor"/>
      </rPr>
      <t>Concessioner Waste Tool_V2_Park Summary</t>
    </r>
    <r>
      <rPr>
        <i/>
        <sz val="11"/>
        <color rgb="FFFF0000"/>
        <rFont val="Calibri"/>
        <family val="2"/>
        <scheme val="minor"/>
      </rPr>
      <t>_GRTE_2020</t>
    </r>
    <r>
      <rPr>
        <i/>
        <sz val="11"/>
        <rFont val="Calibri"/>
        <family val="2"/>
        <scheme val="minor"/>
      </rPr>
      <t>.xlsx</t>
    </r>
  </si>
  <si>
    <t>2. Data Entry into the Data Table</t>
  </si>
  <si>
    <t xml:space="preserve">3. Updating Pivot Charts </t>
  </si>
  <si>
    <t>Data Management User Guide</t>
  </si>
  <si>
    <r>
      <t xml:space="preserve">PivotTables and PivtoCharts are used in the Zero Waste Planning Tool to summarize information on the </t>
    </r>
    <r>
      <rPr>
        <b/>
        <sz val="11"/>
        <color theme="1"/>
        <rFont val="Calibri"/>
        <family val="2"/>
        <scheme val="minor"/>
      </rPr>
      <t>Parkwide Summary</t>
    </r>
    <r>
      <rPr>
        <sz val="11"/>
        <color theme="1"/>
        <rFont val="Calibri"/>
        <family val="2"/>
        <scheme val="minor"/>
      </rPr>
      <t xml:space="preserve"> tab and the </t>
    </r>
    <r>
      <rPr>
        <b/>
        <sz val="11"/>
        <color theme="1"/>
        <rFont val="Calibri"/>
        <family val="2"/>
        <scheme val="minor"/>
      </rPr>
      <t>Tailored List of BMPs</t>
    </r>
    <r>
      <rPr>
        <sz val="11"/>
        <color theme="1"/>
        <rFont val="Calibri"/>
        <family val="2"/>
        <scheme val="minor"/>
      </rPr>
      <t xml:space="preserve"> tab. 
For more information on the basics of PivotTables and PivotCharts visit Microsoft Office support: https://support.microsoft.com/en-us/office/overview-of-pivottables-and-pivotcharts-527c8fa3-02c0-445a-a2db-7794676bce96 
</t>
    </r>
    <r>
      <rPr>
        <b/>
        <i/>
        <sz val="11"/>
        <color theme="1"/>
        <rFont val="Calibri"/>
        <family val="2"/>
        <scheme val="minor"/>
      </rPr>
      <t xml:space="preserve">On the Parkwide Summary tab, </t>
    </r>
    <r>
      <rPr>
        <sz val="11"/>
        <color theme="1"/>
        <rFont val="Calibri"/>
        <family val="2"/>
        <scheme val="minor"/>
      </rPr>
      <t xml:space="preserve">PivotCharts are used to the right of the data entry table to summarize and visually display the user-entered information. The PivotCharts are updated after data entry by navigating to the top right menu of the Excel file and selecting the Refresh button (shown in the screenshot below):
After selecting Refresh, the charts will update with the user-entered information. 
For the Qualitative Overview Summary Chart, the data fields are pre-set to show the total count of products by Material Category within each Management Category. 
For the Quantiative Overview Summary Chart, the data fields are pre-set to show the sum of the weight of products by Material Category within each Management Category. 
To update these field settings to show different values on the charts, such as the total percent of the management category total, first open the PivotChart Field List: 
In the Field List, right click on the Values data, which will show the Sum of Amount on the Qualitative Overview Summary Chart. Click on the Sum of Amount field and select Value Field Settings from the bottom of the pop-up list. Navigate to the Show Values As tab. You will see that the values are set to No Calculation. Change this value by selecting a % value from the drop down options. 
If you wish to experiment with various Field List settings to visualize your data, save a backup copy of the file before you begin. By saving a backup, you can return to the original document at any time if the PivotChart updates do not suit your needs. 
</t>
    </r>
    <r>
      <rPr>
        <b/>
        <i/>
        <sz val="11"/>
        <color theme="1"/>
        <rFont val="Calibri"/>
        <family val="2"/>
        <scheme val="minor"/>
      </rPr>
      <t>On the Tailored List of BMPs tab,</t>
    </r>
    <r>
      <rPr>
        <sz val="11"/>
        <color theme="1"/>
        <rFont val="Calibri"/>
        <family val="2"/>
        <scheme val="minor"/>
      </rPr>
      <t xml:space="preserve"> after all data entry on the service area tabs is complete, right click into Cell A4 in the table below and select "Refresh" from the popup menu option. This will update the table based on the answers provided on each tab.
</t>
    </r>
  </si>
  <si>
    <r>
      <t xml:space="preserve">Data entry on the </t>
    </r>
    <r>
      <rPr>
        <b/>
        <sz val="11"/>
        <color theme="1"/>
        <rFont val="Calibri"/>
        <family val="2"/>
        <scheme val="minor"/>
      </rPr>
      <t>Parkwide Summary</t>
    </r>
    <r>
      <rPr>
        <sz val="11"/>
        <color theme="1"/>
        <rFont val="Calibri"/>
        <family val="2"/>
        <scheme val="minor"/>
      </rPr>
      <t xml:space="preserve"> tab should reflect aggregate waste data for the entire park for one year. The data entry table captures information for products managed </t>
    </r>
    <r>
      <rPr>
        <u/>
        <sz val="11"/>
        <color theme="1"/>
        <rFont val="Calibri"/>
        <family val="2"/>
        <scheme val="minor"/>
      </rPr>
      <t>throughout the entire park</t>
    </r>
    <r>
      <rPr>
        <sz val="11"/>
        <color theme="1"/>
        <rFont val="Calibri"/>
        <family val="2"/>
        <scheme val="minor"/>
      </rPr>
      <t xml:space="preserve">. 
Note that you only need to enter data into the table in order to generate a list of best management practices (BMPs) on the </t>
    </r>
    <r>
      <rPr>
        <b/>
        <sz val="11"/>
        <color theme="1"/>
        <rFont val="Calibri"/>
        <family val="2"/>
        <scheme val="minor"/>
      </rPr>
      <t xml:space="preserve">Tailored List of BMPs </t>
    </r>
    <r>
      <rPr>
        <sz val="11"/>
        <color theme="1"/>
        <rFont val="Calibri"/>
        <family val="2"/>
        <scheme val="minor"/>
      </rPr>
      <t xml:space="preserve">tab. If you do not wish to update or interact with the summary charts on the </t>
    </r>
    <r>
      <rPr>
        <b/>
        <sz val="11"/>
        <color theme="1"/>
        <rFont val="Calibri"/>
        <family val="2"/>
        <scheme val="minor"/>
      </rPr>
      <t>Parkwide Summary</t>
    </r>
    <r>
      <rPr>
        <sz val="11"/>
        <color theme="1"/>
        <rFont val="Calibri"/>
        <family val="2"/>
        <scheme val="minor"/>
      </rPr>
      <t xml:space="preserve"> tab, you may navigate direclty to the</t>
    </r>
    <r>
      <rPr>
        <b/>
        <sz val="11"/>
        <color theme="1"/>
        <rFont val="Calibri"/>
        <family val="2"/>
        <scheme val="minor"/>
      </rPr>
      <t xml:space="preserve"> Full List of BMPs</t>
    </r>
    <r>
      <rPr>
        <sz val="11"/>
        <color theme="1"/>
        <rFont val="Calibri"/>
        <family val="2"/>
        <scheme val="minor"/>
      </rPr>
      <t xml:space="preserve"> tab and </t>
    </r>
    <r>
      <rPr>
        <b/>
        <sz val="11"/>
        <color theme="1"/>
        <rFont val="Calibri"/>
        <family val="2"/>
        <scheme val="minor"/>
      </rPr>
      <t>Tailored List of BMPs</t>
    </r>
    <r>
      <rPr>
        <sz val="11"/>
        <color theme="1"/>
        <rFont val="Calibri"/>
        <family val="2"/>
        <scheme val="minor"/>
      </rPr>
      <t xml:space="preserve"> tab.
</t>
    </r>
    <r>
      <rPr>
        <b/>
        <i/>
        <sz val="11"/>
        <color theme="1"/>
        <rFont val="Calibri"/>
        <family val="2"/>
        <scheme val="minor"/>
      </rPr>
      <t xml:space="preserve">To enter data into the table, </t>
    </r>
    <r>
      <rPr>
        <sz val="11"/>
        <color theme="1"/>
        <rFont val="Calibri"/>
        <family val="2"/>
        <scheme val="minor"/>
      </rPr>
      <t xml:space="preserve">you will use a combination of drop down lists and write-in data, as indicated in the column headings. There are two required pieces of data for the table and two optional pieces of data for the table, as described below.
</t>
    </r>
    <r>
      <rPr>
        <b/>
        <sz val="11"/>
        <color theme="1"/>
        <rFont val="Calibri"/>
        <family val="2"/>
        <scheme val="minor"/>
      </rPr>
      <t>1. REQUIRED:</t>
    </r>
    <r>
      <rPr>
        <sz val="11"/>
        <color theme="1"/>
        <rFont val="Calibri"/>
        <family val="2"/>
        <scheme val="minor"/>
      </rPr>
      <t xml:space="preserve">  Select the Product from the drop down list. Refer back to the</t>
    </r>
    <r>
      <rPr>
        <b/>
        <sz val="11"/>
        <color theme="1"/>
        <rFont val="Calibri"/>
        <family val="2"/>
        <scheme val="minor"/>
      </rPr>
      <t xml:space="preserve"> Reference Information</t>
    </r>
    <r>
      <rPr>
        <sz val="11"/>
        <color theme="1"/>
        <rFont val="Calibri"/>
        <family val="2"/>
        <scheme val="minor"/>
      </rPr>
      <t xml:space="preserve"> tab for the full product list designations. Note: The material category column will auto-fill based on your product selection. 
</t>
    </r>
    <r>
      <rPr>
        <b/>
        <sz val="11"/>
        <color theme="1"/>
        <rFont val="Calibri"/>
        <family val="2"/>
        <scheme val="minor"/>
      </rPr>
      <t>2. OPTIONAL</t>
    </r>
    <r>
      <rPr>
        <sz val="11"/>
        <color theme="1"/>
        <rFont val="Calibri"/>
        <family val="2"/>
        <scheme val="minor"/>
      </rPr>
      <t xml:space="preserve">: write in the source or vendor for the product. 
</t>
    </r>
    <r>
      <rPr>
        <b/>
        <sz val="11"/>
        <color theme="1"/>
        <rFont val="Calibri"/>
        <family val="2"/>
        <scheme val="minor"/>
      </rPr>
      <t>3. OPTIONAL:</t>
    </r>
    <r>
      <rPr>
        <sz val="11"/>
        <color theme="1"/>
        <rFont val="Calibri"/>
        <family val="2"/>
        <scheme val="minor"/>
      </rPr>
      <t xml:space="preserve"> write in the amount and select units. Note: If you decide to enter weight data into the data entry table, all units should match. You should not enter product information in both tons and lbs. 
</t>
    </r>
    <r>
      <rPr>
        <b/>
        <sz val="11"/>
        <color theme="1"/>
        <rFont val="Calibri"/>
        <family val="2"/>
        <scheme val="minor"/>
      </rPr>
      <t>4. REQUIRED:</t>
    </r>
    <r>
      <rPr>
        <sz val="11"/>
        <color theme="1"/>
        <rFont val="Calibri"/>
        <family val="2"/>
        <scheme val="minor"/>
      </rPr>
      <t xml:space="preserve"> select the current destination from the drop down list.
</t>
    </r>
    <r>
      <rPr>
        <b/>
        <i/>
        <sz val="11"/>
        <color theme="1"/>
        <rFont val="Calibri"/>
        <family val="2"/>
        <scheme val="minor"/>
      </rPr>
      <t xml:space="preserve">If you need additional rows for the data table: </t>
    </r>
    <r>
      <rPr>
        <sz val="11"/>
        <color theme="1"/>
        <rFont val="Calibri"/>
        <family val="2"/>
        <scheme val="minor"/>
      </rPr>
      <t xml:space="preserve">The table is set up to include 50 rows for data entry. If you have more data than the current table will hold, simply press tab from the cell in column G at the end of the table to start a new row. The row will appear orange, like the rest of the table. 
</t>
    </r>
  </si>
  <si>
    <r>
      <t xml:space="preserve">The parkwide summary tab captures concessioner waste generation for the entire park. 
</t>
    </r>
    <r>
      <rPr>
        <b/>
        <i/>
        <sz val="14"/>
        <rFont val="Calibri"/>
        <family val="2"/>
        <scheme val="minor"/>
      </rPr>
      <t xml:space="preserve">NOTE: </t>
    </r>
    <r>
      <rPr>
        <i/>
        <sz val="14"/>
        <rFont val="Calibri"/>
        <family val="2"/>
        <scheme val="minor"/>
      </rPr>
      <t xml:space="preserve">Data entry is required either on the Parkwide Summary tab in order to generate BMPs at the end. </t>
    </r>
    <r>
      <rPr>
        <sz val="14"/>
        <rFont val="Calibri"/>
        <family val="2"/>
        <scheme val="minor"/>
      </rPr>
      <t xml:space="preserve">
Access the Parkwide Summary tab using the link to the left in Call B13 or from the Park Questionnaire tab. </t>
    </r>
  </si>
  <si>
    <t>This tab provides detailed information on document management, data entry, and updating PivotTables and Pivot Charts.</t>
  </si>
  <si>
    <t>Version 2: May 25, 2021</t>
  </si>
  <si>
    <t>National Park Service (NPS) Concessioner Zero Waste Planning Tool (ZWPT)</t>
  </si>
  <si>
    <r>
      <t xml:space="preserve">1. Identify the best contact to manage and collect data for the ZWPT.
2. Review the </t>
    </r>
    <r>
      <rPr>
        <b/>
        <sz val="14"/>
        <color theme="1"/>
        <rFont val="Calibri"/>
        <family val="2"/>
        <scheme val="minor"/>
      </rPr>
      <t>Reference Information</t>
    </r>
    <r>
      <rPr>
        <sz val="14"/>
        <color theme="1"/>
        <rFont val="Calibri"/>
        <family val="2"/>
        <scheme val="minor"/>
      </rPr>
      <t xml:space="preserve"> tab, described below, to understand how service areas, material categories, products, and management practices are defined throughout the tool. Refer back to this tab as needed. 
3. Provide responses to the information requested on the </t>
    </r>
    <r>
      <rPr>
        <b/>
        <sz val="14"/>
        <color theme="1"/>
        <rFont val="Calibri"/>
        <family val="2"/>
        <scheme val="minor"/>
      </rPr>
      <t>Park Questionnaire</t>
    </r>
    <r>
      <rPr>
        <sz val="14"/>
        <color theme="1"/>
        <rFont val="Calibri"/>
        <family val="2"/>
        <scheme val="minor"/>
      </rPr>
      <t xml:space="preserve"> tab. This tab will ask you to identify which service areas are applicable to your operations. 
4. For the Parkwide Summary tab, identify who can collect the waste data in that service area. At a minimum, you will need the following information to complete data entry: product name (for example, corrugated cardboard) and current management (for example, recycle). </t>
    </r>
    <r>
      <rPr>
        <i/>
        <sz val="14"/>
        <color theme="1"/>
        <rFont val="Calibri"/>
        <family val="2"/>
        <scheme val="minor"/>
      </rPr>
      <t xml:space="preserve">
5</t>
    </r>
    <r>
      <rPr>
        <sz val="14"/>
        <color theme="1"/>
        <rFont val="Calibri"/>
        <family val="2"/>
        <scheme val="minor"/>
      </rPr>
      <t>. Enter the required waste data on the Parkwide Summary tab.
6.  Review applicable BMPs at the end of the workbook. The list on the Tailored BMP tab will update after you enter data into the  Parkwide Summary tab.</t>
    </r>
  </si>
  <si>
    <t>The Universal Waste category includes hazardous and special waste that should be handled under specific regulations by your Environmental Management Coordinator.</t>
  </si>
  <si>
    <r>
      <rPr>
        <b/>
        <i/>
        <sz val="14"/>
        <color theme="1"/>
        <rFont val="Calibri"/>
        <family val="2"/>
        <scheme val="minor"/>
      </rPr>
      <t>NOTE:</t>
    </r>
    <r>
      <rPr>
        <i/>
        <sz val="14"/>
        <color theme="1"/>
        <rFont val="Calibri"/>
        <family val="2"/>
        <scheme val="minor"/>
      </rPr>
      <t xml:space="preserve"> Data entered into the tool is for concessioner use only and will not be distributed or made public. Even though reporting waste data annually to NPS is a requirement, the ZWPT is a voluntary tool. Standardizing language and data entry for waste reporting within the ZWPT can help concessioners save time and streamline reporting efforts. The ZWPT is one option that concessioners may consider using to collect data to fulfill their reporting requirements. The ZWPT is for use by the concessioner to help plan for zero waste, it is not a requirement to send the results to NPS. To provide feedback, or for additional information and support using the ZWPT please contact: dena.krichinsky@erg.com</t>
    </r>
    <r>
      <rPr>
        <sz val="14"/>
        <color theme="1"/>
        <rFont val="Calibri"/>
        <family val="2"/>
        <scheme val="minor"/>
      </rPr>
      <t xml:space="preserve">
The ZWPT captures annual data. Future versions of the tool may include options for year over year tracking.
</t>
    </r>
    <r>
      <rPr>
        <b/>
        <sz val="14"/>
        <color theme="1"/>
        <rFont val="Calibri"/>
        <family val="2"/>
        <scheme val="minor"/>
      </rPr>
      <t>Minimum data requirement:</t>
    </r>
    <r>
      <rPr>
        <sz val="14"/>
        <color theme="1"/>
        <rFont val="Calibri"/>
        <family val="2"/>
        <scheme val="minor"/>
      </rPr>
      <t xml:space="preserve"> For each relevant service area for which the concessioner controls solid waste management, concessioners should report:
     • Product (You can review products in the Reference Information tab)
     • Current waste management practice, the final destination of product (You can review options in the Reference Information tab)
</t>
    </r>
    <r>
      <rPr>
        <b/>
        <sz val="14"/>
        <color theme="1"/>
        <rFont val="Calibri"/>
        <family val="2"/>
        <scheme val="minor"/>
      </rPr>
      <t xml:space="preserve">Optional: </t>
    </r>
    <r>
      <rPr>
        <sz val="14"/>
        <color theme="1"/>
        <rFont val="Calibri"/>
        <family val="2"/>
        <scheme val="minor"/>
      </rPr>
      <t>Where available, concessioners may also report the following information associated with each waste product managed within their operations: 
     • The name of the source/vendor from which the product was supplied
     • The amount of product waste managed during the year for which data is being reported (in lbs. or tons). Note: The units used to report managed waste should remain consistent throughout the tool. The tool is designed to collect either unit of measurement, but all data entered into a service area tab should be in the same units.</t>
    </r>
  </si>
  <si>
    <t xml:space="preserve">INSTRUCTIONS: The data entry table below captures annual information for products managed throughout the entire park. For a full product list, refer back to the Reference tab. 
1. REQUIRED:  Select the Product from the drop down list. Refer back to the Reference Information tab for the full product list designations. Note: The material category will auto-fill based on your product selection. 
2. OPTIONAL: write in the source or vendor for the product. 
3. OPTIONAL: write in the amount and select units. Note: If you decide to enter weight data into the data entry table, all units should match. You should not enter product information in both tons and lbs. 
4. REQUIRED: select the current destination from the drop down list.
The table is set up to include 50 rows for data entry. If you have more data than the current table will hold, simply press tab from the cell in column G at the end of the table to start a new row. The row will appear orange, like the rest of the table. </t>
  </si>
  <si>
    <t>The Concessioner Zero Waste Planning Tool uses concessioner waste management data to identify alternative best management practices (BMPs) to current waste disposal methods. By providing BMPs, the tool is intended to help concessioners pursue zero-waste operation by helping concessioners understand and identify BMPs, understand their own programs to determine how and where BPMs could be applied, and assess alternative methods for implementation including economic value and environmental impacts. Green procurement is not specifically addressed by this tool but should always be considered first and foremost as part of a waste management plan.</t>
  </si>
  <si>
    <t>Version 2.1: August 4,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</si>
</sst>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0" x14ac:knownFonts="1">
    <font>
      <sz val="11"/>
      <color theme="1"/>
      <name val="Calibri"/>
      <family val="2"/>
      <scheme val="minor"/>
    </font>
    <font>
      <b/>
      <sz val="11"/>
      <color theme="1"/>
      <name val="Calibri"/>
      <family val="2"/>
      <scheme val="minor"/>
    </font>
    <font>
      <b/>
      <sz val="14"/>
      <color theme="1"/>
      <name val="Calibri"/>
      <family val="2"/>
      <scheme val="minor"/>
    </font>
    <font>
      <b/>
      <i/>
      <sz val="11"/>
      <color theme="1"/>
      <name val="Calibri"/>
      <family val="2"/>
      <scheme val="minor"/>
    </font>
    <font>
      <b/>
      <sz val="16"/>
      <color theme="1"/>
      <name val="Calibri"/>
      <family val="2"/>
      <scheme val="minor"/>
    </font>
    <font>
      <u/>
      <sz val="11"/>
      <color theme="10"/>
      <name val="Calibri"/>
      <family val="2"/>
      <scheme val="minor"/>
    </font>
    <font>
      <b/>
      <sz val="12"/>
      <color theme="1"/>
      <name val="Calibri"/>
      <family val="2"/>
      <scheme val="minor"/>
    </font>
    <font>
      <b/>
      <sz val="18"/>
      <color theme="1"/>
      <name val="Calibri"/>
      <family val="2"/>
      <scheme val="minor"/>
    </font>
    <font>
      <sz val="14"/>
      <color theme="1"/>
      <name val="Calibri"/>
      <family val="2"/>
      <scheme val="minor"/>
    </font>
    <font>
      <b/>
      <sz val="16"/>
      <color theme="0"/>
      <name val="Calibri"/>
      <family val="2"/>
      <scheme val="minor"/>
    </font>
    <font>
      <b/>
      <sz val="20"/>
      <color theme="1"/>
      <name val="Calibri"/>
      <family val="2"/>
      <scheme val="minor"/>
    </font>
    <font>
      <u/>
      <sz val="14"/>
      <color theme="10"/>
      <name val="Calibri"/>
      <family val="2"/>
      <scheme val="minor"/>
    </font>
    <font>
      <u/>
      <sz val="14"/>
      <name val="Calibri"/>
      <family val="2"/>
      <scheme val="minor"/>
    </font>
    <font>
      <i/>
      <sz val="14"/>
      <color theme="1"/>
      <name val="Calibri"/>
      <family val="2"/>
      <scheme val="minor"/>
    </font>
    <font>
      <sz val="11"/>
      <name val="Calibri"/>
      <family val="2"/>
      <scheme val="minor"/>
    </font>
    <font>
      <b/>
      <sz val="24"/>
      <name val="Calibri"/>
      <family val="2"/>
      <scheme val="minor"/>
    </font>
    <font>
      <b/>
      <sz val="24"/>
      <color theme="1"/>
      <name val="Calibri"/>
      <family val="2"/>
      <scheme val="minor"/>
    </font>
    <font>
      <b/>
      <i/>
      <sz val="14"/>
      <color theme="1"/>
      <name val="Calibri"/>
      <family val="2"/>
      <scheme val="minor"/>
    </font>
    <font>
      <b/>
      <u/>
      <sz val="16"/>
      <name val="Calibri"/>
      <family val="2"/>
      <scheme val="minor"/>
    </font>
    <font>
      <b/>
      <sz val="14"/>
      <name val="Calibri"/>
      <family val="2"/>
      <scheme val="minor"/>
    </font>
    <font>
      <sz val="14"/>
      <name val="Calibri"/>
      <family val="2"/>
      <scheme val="minor"/>
    </font>
    <font>
      <sz val="11"/>
      <color theme="0"/>
      <name val="Calibri"/>
      <family val="2"/>
      <scheme val="minor"/>
    </font>
    <font>
      <b/>
      <sz val="14"/>
      <color theme="0"/>
      <name val="Calibri"/>
      <family val="2"/>
      <scheme val="minor"/>
    </font>
    <font>
      <sz val="12"/>
      <color theme="1"/>
      <name val="Calibri"/>
      <family val="2"/>
      <scheme val="minor"/>
    </font>
    <font>
      <sz val="14"/>
      <color rgb="FFFF0000"/>
      <name val="Calibri"/>
      <family val="2"/>
      <scheme val="minor"/>
    </font>
    <font>
      <b/>
      <u/>
      <sz val="16"/>
      <color theme="1"/>
      <name val="Calibri"/>
      <family val="2"/>
      <scheme val="minor"/>
    </font>
    <font>
      <b/>
      <u/>
      <sz val="14"/>
      <color theme="10"/>
      <name val="Calibri"/>
      <family val="2"/>
      <scheme val="minor"/>
    </font>
    <font>
      <sz val="18"/>
      <name val="Calibri"/>
      <family val="2"/>
      <scheme val="minor"/>
    </font>
    <font>
      <b/>
      <u/>
      <sz val="14"/>
      <color theme="0"/>
      <name val="Calibri"/>
      <family val="2"/>
      <scheme val="minor"/>
    </font>
    <font>
      <sz val="9"/>
      <color indexed="81"/>
      <name val="Tahoma"/>
      <family val="2"/>
    </font>
    <font>
      <b/>
      <sz val="9"/>
      <color indexed="81"/>
      <name val="Tahoma"/>
      <family val="2"/>
    </font>
    <font>
      <b/>
      <i/>
      <sz val="14"/>
      <name val="Calibri"/>
      <family val="2"/>
      <scheme val="minor"/>
    </font>
    <font>
      <i/>
      <sz val="14"/>
      <name val="Calibri"/>
      <family val="2"/>
      <scheme val="minor"/>
    </font>
    <font>
      <sz val="11"/>
      <color theme="1"/>
      <name val="Calibri"/>
      <family val="2"/>
      <scheme val="minor"/>
    </font>
    <font>
      <sz val="16"/>
      <color theme="1"/>
      <name val="Calibri"/>
      <family val="2"/>
      <scheme val="minor"/>
    </font>
    <font>
      <sz val="18"/>
      <color theme="1"/>
      <name val="Calibri"/>
      <family val="2"/>
      <scheme val="minor"/>
    </font>
    <font>
      <i/>
      <sz val="11"/>
      <color theme="1"/>
      <name val="Calibri"/>
      <family val="2"/>
      <scheme val="minor"/>
    </font>
    <font>
      <i/>
      <sz val="11"/>
      <color rgb="FFFF0000"/>
      <name val="Calibri"/>
      <family val="2"/>
      <scheme val="minor"/>
    </font>
    <font>
      <i/>
      <sz val="11"/>
      <name val="Calibri"/>
      <family val="2"/>
      <scheme val="minor"/>
    </font>
    <font>
      <u/>
      <sz val="11"/>
      <color theme="1"/>
      <name val="Calibri"/>
      <family val="2"/>
      <scheme val="minor"/>
    </font>
  </fonts>
  <fills count="17">
    <fill>
      <patternFill patternType="none"/>
    </fill>
    <fill>
      <patternFill patternType="gray125"/>
    </fill>
    <fill>
      <patternFill patternType="solid">
        <fgColor theme="0" tint="-0.14999847407452621"/>
        <bgColor indexed="64"/>
      </patternFill>
    </fill>
    <fill>
      <patternFill patternType="solid">
        <fgColor theme="7" tint="0.59999389629810485"/>
        <bgColor indexed="64"/>
      </patternFill>
    </fill>
    <fill>
      <patternFill patternType="solid">
        <fgColor theme="5"/>
        <bgColor indexed="64"/>
      </patternFill>
    </fill>
    <fill>
      <patternFill patternType="solid">
        <fgColor theme="2"/>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5" tint="0.39997558519241921"/>
        <bgColor indexed="64"/>
      </patternFill>
    </fill>
    <fill>
      <patternFill patternType="solid">
        <fgColor theme="0" tint="-0.499984740745262"/>
        <bgColor indexed="64"/>
      </patternFill>
    </fill>
    <fill>
      <patternFill patternType="solid">
        <fgColor rgb="FF92D050"/>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1" tint="0.499984740745262"/>
        <bgColor indexed="64"/>
      </patternFill>
    </fill>
    <fill>
      <patternFill patternType="solid">
        <fgColor theme="9" tint="0.39997558519241921"/>
        <bgColor indexed="64"/>
      </patternFill>
    </fill>
  </fills>
  <borders count="5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right/>
      <top style="medium">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style="medium">
        <color indexed="64"/>
      </bottom>
      <diagonal/>
    </border>
    <border>
      <left/>
      <right style="thin">
        <color indexed="64"/>
      </right>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s>
  <cellStyleXfs count="3">
    <xf numFmtId="0" fontId="0" fillId="0" borderId="0"/>
    <xf numFmtId="0" fontId="5" fillId="0" borderId="0" applyNumberFormat="0" applyFill="0" applyBorder="0" applyAlignment="0" applyProtection="0"/>
    <xf numFmtId="9" fontId="33" fillId="0" borderId="0" applyFont="0" applyFill="0" applyBorder="0" applyAlignment="0" applyProtection="0"/>
  </cellStyleXfs>
  <cellXfs count="221">
    <xf numFmtId="0" fontId="0" fillId="0" borderId="0" xfId="0"/>
    <xf numFmtId="0" fontId="0" fillId="0" borderId="0" xfId="0" pivotButton="1"/>
    <xf numFmtId="0" fontId="0" fillId="0" borderId="0" xfId="0" applyAlignment="1">
      <alignment horizontal="left"/>
    </xf>
    <xf numFmtId="0" fontId="0" fillId="0" borderId="0" xfId="0" applyAlignment="1">
      <alignment wrapText="1"/>
    </xf>
    <xf numFmtId="0" fontId="0" fillId="0" borderId="0" xfId="0" applyNumberFormat="1"/>
    <xf numFmtId="0" fontId="8" fillId="0" borderId="0" xfId="0" applyFont="1" applyAlignment="1">
      <alignment horizontal="center"/>
    </xf>
    <xf numFmtId="0" fontId="3" fillId="0" borderId="0" xfId="0" applyFont="1"/>
    <xf numFmtId="0" fontId="1" fillId="0" borderId="0" xfId="0" quotePrefix="1" applyFont="1" applyAlignment="1">
      <alignment horizontal="right" wrapText="1"/>
    </xf>
    <xf numFmtId="0" fontId="10" fillId="0" borderId="0" xfId="0" applyFont="1"/>
    <xf numFmtId="0" fontId="2" fillId="6" borderId="3" xfId="0" applyFont="1" applyFill="1" applyBorder="1" applyAlignment="1">
      <alignment horizontal="center" vertical="center" wrapText="1"/>
    </xf>
    <xf numFmtId="0" fontId="9" fillId="10" borderId="3" xfId="0" applyFont="1" applyFill="1" applyBorder="1" applyAlignment="1">
      <alignment horizontal="center" vertical="center" wrapText="1"/>
    </xf>
    <xf numFmtId="0" fontId="2" fillId="6" borderId="3" xfId="0" applyFont="1" applyFill="1" applyBorder="1" applyAlignment="1">
      <alignment horizontal="center" vertical="center"/>
    </xf>
    <xf numFmtId="0" fontId="2" fillId="6" borderId="4" xfId="0" applyFont="1" applyFill="1" applyBorder="1" applyAlignment="1">
      <alignment horizontal="center" vertical="center" wrapText="1"/>
    </xf>
    <xf numFmtId="0" fontId="8" fillId="0" borderId="5" xfId="0" applyFont="1" applyBorder="1" applyAlignment="1">
      <alignment wrapText="1"/>
    </xf>
    <xf numFmtId="0" fontId="8" fillId="0" borderId="1" xfId="0" applyFont="1" applyBorder="1" applyAlignment="1">
      <alignment wrapText="1"/>
    </xf>
    <xf numFmtId="0" fontId="8" fillId="0" borderId="6" xfId="0" applyFont="1" applyBorder="1" applyAlignment="1">
      <alignment wrapText="1"/>
    </xf>
    <xf numFmtId="0" fontId="8" fillId="0" borderId="0" xfId="0" applyFont="1" applyAlignment="1">
      <alignment wrapText="1"/>
    </xf>
    <xf numFmtId="0" fontId="8" fillId="7" borderId="8" xfId="0" applyFont="1" applyFill="1" applyBorder="1"/>
    <xf numFmtId="0" fontId="8" fillId="7" borderId="1" xfId="0" applyFont="1" applyFill="1" applyBorder="1"/>
    <xf numFmtId="0" fontId="8" fillId="7" borderId="14" xfId="0" applyFont="1" applyFill="1" applyBorder="1"/>
    <xf numFmtId="0" fontId="8" fillId="7" borderId="8" xfId="0" applyFont="1" applyFill="1" applyBorder="1" applyAlignment="1">
      <alignment wrapText="1"/>
    </xf>
    <xf numFmtId="0" fontId="8" fillId="7" borderId="1" xfId="0" applyFont="1" applyFill="1" applyBorder="1" applyAlignment="1">
      <alignment wrapText="1"/>
    </xf>
    <xf numFmtId="0" fontId="0" fillId="0" borderId="0" xfId="0" applyAlignment="1">
      <alignment vertical="center"/>
    </xf>
    <xf numFmtId="0" fontId="0" fillId="0" borderId="0" xfId="0" applyAlignment="1"/>
    <xf numFmtId="0" fontId="8" fillId="7" borderId="5" xfId="0" applyFont="1" applyFill="1" applyBorder="1" applyAlignment="1">
      <alignment horizontal="center"/>
    </xf>
    <xf numFmtId="0" fontId="8" fillId="7" borderId="6" xfId="0" applyFont="1" applyFill="1" applyBorder="1" applyAlignment="1">
      <alignment horizontal="center"/>
    </xf>
    <xf numFmtId="0" fontId="8" fillId="7" borderId="29" xfId="0" applyFont="1" applyFill="1" applyBorder="1" applyAlignment="1">
      <alignment horizontal="center"/>
    </xf>
    <xf numFmtId="0" fontId="8" fillId="5" borderId="30" xfId="0" applyFont="1" applyFill="1" applyBorder="1" applyAlignment="1">
      <alignment horizontal="right" wrapText="1" indent="1"/>
    </xf>
    <xf numFmtId="0" fontId="8" fillId="7" borderId="29" xfId="0" applyFont="1" applyFill="1" applyBorder="1" applyAlignment="1">
      <alignment vertical="top" wrapText="1"/>
    </xf>
    <xf numFmtId="0" fontId="2" fillId="2" borderId="12" xfId="0" applyFont="1" applyFill="1" applyBorder="1" applyAlignment="1">
      <alignment horizontal="center" vertical="center"/>
    </xf>
    <xf numFmtId="0" fontId="2" fillId="2" borderId="13" xfId="0" applyFont="1" applyFill="1" applyBorder="1" applyAlignment="1">
      <alignment horizontal="center" vertical="center"/>
    </xf>
    <xf numFmtId="0" fontId="14" fillId="0" borderId="0" xfId="0" applyFont="1" applyAlignment="1">
      <alignment vertical="center"/>
    </xf>
    <xf numFmtId="0" fontId="18" fillId="12" borderId="37" xfId="1" applyFont="1" applyFill="1" applyBorder="1" applyAlignment="1">
      <alignment horizontal="center" vertical="center" wrapText="1"/>
    </xf>
    <xf numFmtId="0" fontId="18" fillId="13" borderId="38" xfId="1" applyFont="1" applyFill="1" applyBorder="1" applyAlignment="1">
      <alignment horizontal="center" vertical="center" wrapText="1"/>
    </xf>
    <xf numFmtId="0" fontId="18" fillId="11" borderId="40" xfId="1" applyFont="1" applyFill="1" applyBorder="1" applyAlignment="1">
      <alignment horizontal="center" vertical="center" wrapText="1"/>
    </xf>
    <xf numFmtId="0" fontId="0" fillId="0" borderId="0" xfId="0" applyBorder="1"/>
    <xf numFmtId="0" fontId="0" fillId="0" borderId="21" xfId="0" applyBorder="1"/>
    <xf numFmtId="0" fontId="14" fillId="6" borderId="41" xfId="0" applyFont="1" applyFill="1" applyBorder="1"/>
    <xf numFmtId="0" fontId="8" fillId="0" borderId="0" xfId="0" applyFont="1" applyBorder="1" applyAlignment="1">
      <alignment wrapText="1"/>
    </xf>
    <xf numFmtId="0" fontId="8" fillId="0" borderId="5" xfId="0" applyFont="1" applyBorder="1" applyAlignment="1">
      <alignmen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0" fillId="0" borderId="28" xfId="0" applyBorder="1"/>
    <xf numFmtId="0" fontId="14" fillId="0" borderId="28" xfId="0" applyFont="1" applyBorder="1" applyAlignment="1">
      <alignment vertical="center"/>
    </xf>
    <xf numFmtId="0" fontId="0" fillId="0" borderId="0" xfId="0" applyBorder="1" applyAlignment="1">
      <alignment wrapText="1"/>
    </xf>
    <xf numFmtId="0" fontId="4" fillId="0" borderId="0" xfId="0" applyFont="1" applyBorder="1" applyAlignment="1">
      <alignment vertical="center"/>
    </xf>
    <xf numFmtId="0" fontId="8" fillId="0" borderId="1" xfId="0" applyFont="1" applyBorder="1" applyAlignment="1">
      <alignment horizontal="center" vertical="center"/>
    </xf>
    <xf numFmtId="0" fontId="2" fillId="9" borderId="19" xfId="0" applyFont="1" applyFill="1" applyBorder="1" applyAlignment="1">
      <alignment horizontal="center" vertical="center"/>
    </xf>
    <xf numFmtId="0" fontId="8" fillId="5" borderId="15" xfId="0" applyFont="1" applyFill="1" applyBorder="1" applyAlignment="1">
      <alignment vertical="center" wrapText="1"/>
    </xf>
    <xf numFmtId="0" fontId="8" fillId="5" borderId="12" xfId="0" applyFont="1" applyFill="1" applyBorder="1" applyAlignment="1">
      <alignment vertical="center" wrapText="1"/>
    </xf>
    <xf numFmtId="0" fontId="20" fillId="5" borderId="12" xfId="0" applyFont="1" applyFill="1" applyBorder="1" applyAlignment="1">
      <alignment vertical="center" wrapText="1"/>
    </xf>
    <xf numFmtId="0" fontId="8" fillId="5" borderId="13" xfId="0" applyFont="1" applyFill="1" applyBorder="1" applyAlignment="1">
      <alignment vertical="center" wrapText="1"/>
    </xf>
    <xf numFmtId="0" fontId="8" fillId="5" borderId="12" xfId="0" applyFont="1" applyFill="1" applyBorder="1" applyAlignment="1">
      <alignment wrapText="1"/>
    </xf>
    <xf numFmtId="0" fontId="20" fillId="5" borderId="15" xfId="0" applyFont="1" applyFill="1" applyBorder="1" applyAlignment="1">
      <alignment vertical="center" wrapText="1"/>
    </xf>
    <xf numFmtId="0" fontId="0" fillId="5" borderId="0" xfId="0" applyFill="1"/>
    <xf numFmtId="0" fontId="15" fillId="5" borderId="0" xfId="0" applyFont="1" applyFill="1" applyBorder="1" applyAlignment="1">
      <alignment vertical="center"/>
    </xf>
    <xf numFmtId="0" fontId="21" fillId="0" borderId="21" xfId="0" applyFont="1" applyBorder="1"/>
    <xf numFmtId="0" fontId="22" fillId="0" borderId="0" xfId="0" applyFont="1" applyFill="1" applyBorder="1" applyAlignment="1">
      <alignment horizontal="center" vertical="center" wrapText="1"/>
    </xf>
    <xf numFmtId="0" fontId="0" fillId="0" borderId="0" xfId="0" applyFill="1" applyBorder="1"/>
    <xf numFmtId="0" fontId="8" fillId="7" borderId="6" xfId="0" applyFont="1" applyFill="1" applyBorder="1"/>
    <xf numFmtId="0" fontId="8" fillId="7" borderId="7" xfId="0" applyFont="1" applyFill="1" applyBorder="1"/>
    <xf numFmtId="1" fontId="8" fillId="0" borderId="1" xfId="0" applyNumberFormat="1" applyFont="1" applyBorder="1" applyAlignment="1">
      <alignment horizontal="center" vertical="center"/>
    </xf>
    <xf numFmtId="0" fontId="8" fillId="7" borderId="14" xfId="0" applyFont="1" applyFill="1" applyBorder="1" applyAlignment="1">
      <alignment wrapText="1"/>
    </xf>
    <xf numFmtId="0" fontId="2" fillId="6" borderId="3" xfId="0" applyFont="1" applyFill="1" applyBorder="1" applyAlignment="1">
      <alignment horizontal="left" wrapText="1"/>
    </xf>
    <xf numFmtId="0" fontId="23" fillId="5" borderId="0" xfId="0" applyFont="1" applyFill="1" applyAlignment="1">
      <alignment wrapText="1"/>
    </xf>
    <xf numFmtId="0" fontId="23" fillId="0" borderId="0" xfId="0" applyFont="1" applyAlignment="1">
      <alignment wrapText="1"/>
    </xf>
    <xf numFmtId="0" fontId="19" fillId="14" borderId="42" xfId="0" applyFont="1" applyFill="1" applyBorder="1" applyAlignment="1">
      <alignment horizontal="center" vertical="center" wrapText="1"/>
    </xf>
    <xf numFmtId="0" fontId="8" fillId="0" borderId="1" xfId="0" applyFont="1" applyBorder="1" applyAlignment="1">
      <alignment horizontal="left" vertical="center" wrapText="1"/>
    </xf>
    <xf numFmtId="0" fontId="0" fillId="0" borderId="0" xfId="0" pivotButton="1" applyAlignment="1">
      <alignment wrapText="1"/>
    </xf>
    <xf numFmtId="0" fontId="0" fillId="0" borderId="0" xfId="0" applyAlignment="1">
      <alignment horizontal="left" wrapText="1"/>
    </xf>
    <xf numFmtId="0" fontId="11" fillId="0" borderId="6" xfId="1" applyFont="1" applyBorder="1" applyAlignment="1">
      <alignment horizontal="left" vertical="center" wrapText="1"/>
    </xf>
    <xf numFmtId="0" fontId="8" fillId="0" borderId="14" xfId="0" applyFont="1" applyBorder="1" applyAlignment="1">
      <alignment horizontal="left" vertical="center" wrapText="1"/>
    </xf>
    <xf numFmtId="0" fontId="8" fillId="0" borderId="0" xfId="0" applyFont="1" applyAlignment="1">
      <alignment horizontal="left" vertical="center" wrapText="1"/>
    </xf>
    <xf numFmtId="0" fontId="11" fillId="0" borderId="5" xfId="1" applyFont="1" applyBorder="1" applyAlignment="1">
      <alignment horizontal="left" vertical="center" wrapText="1"/>
    </xf>
    <xf numFmtId="0" fontId="11" fillId="0" borderId="7" xfId="1" applyFont="1" applyBorder="1" applyAlignment="1">
      <alignment horizontal="left" vertical="center" wrapText="1"/>
    </xf>
    <xf numFmtId="0" fontId="20" fillId="0" borderId="46" xfId="0" applyFont="1" applyBorder="1" applyAlignment="1">
      <alignment horizontal="left" vertical="center" wrapText="1"/>
    </xf>
    <xf numFmtId="0" fontId="8" fillId="0" borderId="45" xfId="0" applyFont="1" applyBorder="1" applyAlignment="1">
      <alignment horizontal="left" vertical="center" wrapText="1"/>
    </xf>
    <xf numFmtId="0" fontId="8" fillId="0" borderId="46" xfId="0" applyFont="1" applyBorder="1" applyAlignment="1">
      <alignment horizontal="left" vertical="center" wrapText="1"/>
    </xf>
    <xf numFmtId="0" fontId="11" fillId="0" borderId="47" xfId="1" applyFont="1" applyBorder="1" applyAlignment="1">
      <alignment horizontal="left" vertical="center" wrapText="1"/>
    </xf>
    <xf numFmtId="0" fontId="11" fillId="0" borderId="48" xfId="1" applyFont="1" applyBorder="1" applyAlignment="1">
      <alignment horizontal="left" vertical="center" wrapText="1"/>
    </xf>
    <xf numFmtId="0" fontId="8" fillId="0" borderId="6" xfId="0" applyFont="1" applyBorder="1" applyAlignment="1">
      <alignment horizontal="left" vertical="center" wrapText="1"/>
    </xf>
    <xf numFmtId="0" fontId="11" fillId="0" borderId="28" xfId="1" applyFont="1" applyBorder="1" applyAlignment="1">
      <alignment horizontal="left" vertical="center" wrapText="1"/>
    </xf>
    <xf numFmtId="0" fontId="12" fillId="0" borderId="28" xfId="1" applyFont="1" applyBorder="1" applyAlignment="1">
      <alignment horizontal="left" vertical="center" wrapText="1"/>
    </xf>
    <xf numFmtId="0" fontId="8" fillId="0" borderId="7" xfId="0" applyFont="1" applyBorder="1" applyAlignment="1">
      <alignment horizontal="left" vertical="center" wrapText="1"/>
    </xf>
    <xf numFmtId="0" fontId="8" fillId="0" borderId="0" xfId="0" applyFont="1" applyBorder="1" applyAlignment="1">
      <alignment horizontal="left" vertical="center" wrapText="1"/>
    </xf>
    <xf numFmtId="0" fontId="7" fillId="0" borderId="0" xfId="0" applyFont="1" applyAlignment="1">
      <alignment wrapText="1"/>
    </xf>
    <xf numFmtId="0" fontId="8" fillId="0" borderId="0" xfId="0" applyFont="1" applyBorder="1" applyAlignment="1">
      <alignment vertical="center" wrapText="1"/>
    </xf>
    <xf numFmtId="0" fontId="7" fillId="0" borderId="0" xfId="0" applyFont="1" applyAlignment="1"/>
    <xf numFmtId="0" fontId="11" fillId="0" borderId="0" xfId="1" applyFont="1" applyBorder="1" applyAlignment="1">
      <alignment horizontal="left" vertical="center" wrapText="1"/>
    </xf>
    <xf numFmtId="0" fontId="2" fillId="6" borderId="4" xfId="0" applyFont="1" applyFill="1" applyBorder="1" applyAlignment="1">
      <alignment horizontal="left" wrapText="1"/>
    </xf>
    <xf numFmtId="0" fontId="2" fillId="6" borderId="4" xfId="0" applyFont="1" applyFill="1" applyBorder="1" applyAlignment="1">
      <alignment horizontal="left" vertical="center" wrapText="1"/>
    </xf>
    <xf numFmtId="0" fontId="1" fillId="0" borderId="0" xfId="0" applyFont="1" applyAlignment="1">
      <alignment horizontal="left"/>
    </xf>
    <xf numFmtId="0" fontId="1" fillId="0" borderId="0" xfId="0" applyFont="1"/>
    <xf numFmtId="0" fontId="2" fillId="6" borderId="16" xfId="0" applyFont="1" applyFill="1" applyBorder="1" applyAlignment="1">
      <alignment horizontal="left" wrapText="1"/>
    </xf>
    <xf numFmtId="0" fontId="26" fillId="0" borderId="0" xfId="1" applyFont="1" applyAlignment="1">
      <alignment vertical="center" wrapText="1"/>
    </xf>
    <xf numFmtId="0" fontId="8" fillId="5" borderId="15" xfId="0" applyFont="1" applyFill="1" applyBorder="1" applyAlignment="1">
      <alignment horizontal="center" vertical="center"/>
    </xf>
    <xf numFmtId="0" fontId="7" fillId="7" borderId="5" xfId="0" applyFont="1" applyFill="1" applyBorder="1" applyAlignment="1">
      <alignment horizontal="center" vertical="center"/>
    </xf>
    <xf numFmtId="0" fontId="8" fillId="5" borderId="12" xfId="0" applyFont="1" applyFill="1" applyBorder="1" applyAlignment="1">
      <alignment horizontal="center" vertical="center"/>
    </xf>
    <xf numFmtId="0" fontId="7" fillId="7" borderId="6" xfId="0" applyFont="1" applyFill="1" applyBorder="1" applyAlignment="1">
      <alignment horizontal="center" vertical="center"/>
    </xf>
    <xf numFmtId="0" fontId="8" fillId="5" borderId="12" xfId="0" applyFont="1" applyFill="1" applyBorder="1" applyAlignment="1">
      <alignment horizontal="center" vertical="center" wrapText="1"/>
    </xf>
    <xf numFmtId="0" fontId="8" fillId="5" borderId="13" xfId="0" applyFont="1" applyFill="1" applyBorder="1" applyAlignment="1">
      <alignment horizontal="center" vertical="center"/>
    </xf>
    <xf numFmtId="0" fontId="7" fillId="7" borderId="7" xfId="0" applyFont="1" applyFill="1" applyBorder="1" applyAlignment="1">
      <alignment horizontal="center" vertical="center"/>
    </xf>
    <xf numFmtId="0" fontId="20" fillId="0" borderId="0" xfId="0" applyFont="1" applyAlignment="1">
      <alignment vertical="center" wrapText="1"/>
    </xf>
    <xf numFmtId="0" fontId="2" fillId="0" borderId="20" xfId="0" applyFont="1" applyBorder="1" applyAlignment="1">
      <alignment horizontal="center" vertical="center" wrapText="1"/>
    </xf>
    <xf numFmtId="0" fontId="7" fillId="0" borderId="0" xfId="0" applyFont="1" applyBorder="1" applyAlignment="1">
      <alignment wrapText="1"/>
    </xf>
    <xf numFmtId="1" fontId="8" fillId="0" borderId="49" xfId="0" applyNumberFormat="1" applyFont="1" applyBorder="1" applyAlignment="1">
      <alignment horizontal="center" vertical="center"/>
    </xf>
    <xf numFmtId="0" fontId="2" fillId="6" borderId="23" xfId="0" applyFont="1" applyFill="1" applyBorder="1" applyAlignment="1">
      <alignment horizontal="left" wrapText="1"/>
    </xf>
    <xf numFmtId="0" fontId="2" fillId="6" borderId="43" xfId="0" applyFont="1" applyFill="1" applyBorder="1" applyAlignment="1">
      <alignment horizontal="left" wrapText="1"/>
    </xf>
    <xf numFmtId="0" fontId="2" fillId="6" borderId="22" xfId="0" applyFont="1" applyFill="1" applyBorder="1" applyAlignment="1">
      <alignment horizontal="left" wrapText="1"/>
    </xf>
    <xf numFmtId="0" fontId="8" fillId="5" borderId="20" xfId="0" applyFont="1" applyFill="1" applyBorder="1" applyAlignment="1">
      <alignment horizontal="center" vertical="center" wrapText="1"/>
    </xf>
    <xf numFmtId="0" fontId="8" fillId="5" borderId="35" xfId="0" applyFont="1" applyFill="1" applyBorder="1" applyAlignment="1">
      <alignment wrapText="1"/>
    </xf>
    <xf numFmtId="0" fontId="8" fillId="5" borderId="2" xfId="0" applyFont="1" applyFill="1" applyBorder="1" applyAlignment="1">
      <alignment wrapText="1"/>
    </xf>
    <xf numFmtId="0" fontId="8" fillId="5" borderId="13" xfId="0" applyFont="1" applyFill="1" applyBorder="1" applyAlignment="1">
      <alignment wrapText="1"/>
    </xf>
    <xf numFmtId="0" fontId="8" fillId="0" borderId="0" xfId="0" applyFont="1" applyAlignment="1">
      <alignment horizontal="center" vertical="center" wrapText="1"/>
    </xf>
    <xf numFmtId="0" fontId="4" fillId="0" borderId="0" xfId="0" applyFont="1" applyAlignment="1">
      <alignment horizontal="left" vertical="center" wrapText="1"/>
    </xf>
    <xf numFmtId="0" fontId="4" fillId="0" borderId="0" xfId="0" applyFont="1" applyAlignment="1">
      <alignment horizontal="left" vertical="center"/>
    </xf>
    <xf numFmtId="0" fontId="24" fillId="0" borderId="1" xfId="0" applyFont="1" applyBorder="1" applyAlignment="1">
      <alignment wrapText="1"/>
    </xf>
    <xf numFmtId="0" fontId="8" fillId="6" borderId="50" xfId="0" applyFont="1" applyFill="1" applyBorder="1" applyAlignment="1">
      <alignment wrapText="1"/>
    </xf>
    <xf numFmtId="0" fontId="8" fillId="6" borderId="51" xfId="0" applyFont="1" applyFill="1" applyBorder="1" applyAlignment="1">
      <alignment wrapText="1"/>
    </xf>
    <xf numFmtId="0" fontId="8" fillId="6" borderId="17" xfId="0" applyFont="1" applyFill="1" applyBorder="1" applyAlignment="1">
      <alignment wrapText="1"/>
    </xf>
    <xf numFmtId="0" fontId="20" fillId="5" borderId="2" xfId="0" applyFont="1" applyFill="1" applyBorder="1" applyAlignment="1">
      <alignment wrapText="1"/>
    </xf>
    <xf numFmtId="0" fontId="20" fillId="0" borderId="1" xfId="0" applyFont="1" applyBorder="1" applyAlignment="1">
      <alignment wrapText="1"/>
    </xf>
    <xf numFmtId="1" fontId="8" fillId="0" borderId="8" xfId="0" applyNumberFormat="1" applyFont="1" applyBorder="1" applyAlignment="1">
      <alignment horizontal="center" vertical="center"/>
    </xf>
    <xf numFmtId="0" fontId="15" fillId="5" borderId="0" xfId="0" applyFont="1" applyFill="1" applyBorder="1" applyAlignment="1">
      <alignment horizontal="left" vertical="center"/>
    </xf>
    <xf numFmtId="0" fontId="19" fillId="2" borderId="44" xfId="0" applyFont="1" applyFill="1" applyBorder="1" applyAlignment="1">
      <alignment horizontal="center" textRotation="90" wrapText="1"/>
    </xf>
    <xf numFmtId="0" fontId="19" fillId="14" borderId="3" xfId="0" applyFont="1" applyFill="1" applyBorder="1" applyAlignment="1">
      <alignment horizontal="center" vertical="center" wrapText="1"/>
    </xf>
    <xf numFmtId="0" fontId="19" fillId="14" borderId="16" xfId="0" applyFont="1" applyFill="1" applyBorder="1" applyAlignment="1">
      <alignment horizontal="center" vertical="center" wrapText="1"/>
    </xf>
    <xf numFmtId="0" fontId="19" fillId="14" borderId="4" xfId="0" applyFont="1" applyFill="1" applyBorder="1" applyAlignment="1">
      <alignment horizontal="center" vertical="center" wrapText="1"/>
    </xf>
    <xf numFmtId="0" fontId="8" fillId="0" borderId="8"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 xfId="0" applyFont="1" applyFill="1" applyBorder="1" applyAlignment="1">
      <alignment horizontal="center" vertical="center" wrapText="1"/>
    </xf>
    <xf numFmtId="0" fontId="15" fillId="2" borderId="32" xfId="0" applyFont="1" applyFill="1" applyBorder="1" applyAlignment="1">
      <alignment horizontal="center" vertical="center" textRotation="90" wrapText="1"/>
    </xf>
    <xf numFmtId="0" fontId="18" fillId="4" borderId="39" xfId="1" applyFont="1" applyFill="1" applyBorder="1" applyAlignment="1">
      <alignment horizontal="center" vertical="center" wrapText="1"/>
    </xf>
    <xf numFmtId="0" fontId="20" fillId="2" borderId="17" xfId="0" applyFont="1" applyFill="1" applyBorder="1" applyAlignment="1">
      <alignment wrapText="1"/>
    </xf>
    <xf numFmtId="0" fontId="8" fillId="0" borderId="1" xfId="0" applyFont="1" applyFill="1" applyBorder="1" applyAlignment="1">
      <alignment horizontal="left" vertical="center" wrapText="1"/>
    </xf>
    <xf numFmtId="0" fontId="8" fillId="0" borderId="1" xfId="0" applyFont="1" applyBorder="1" applyAlignment="1">
      <alignment vertical="center" wrapText="1"/>
    </xf>
    <xf numFmtId="1" fontId="8" fillId="0" borderId="1" xfId="0" applyNumberFormat="1" applyFont="1" applyBorder="1" applyAlignment="1">
      <alignment vertical="center" wrapText="1"/>
    </xf>
    <xf numFmtId="0" fontId="8" fillId="0" borderId="49" xfId="0" applyFont="1" applyBorder="1" applyAlignment="1">
      <alignment vertical="center" wrapText="1"/>
    </xf>
    <xf numFmtId="1" fontId="8" fillId="0" borderId="49" xfId="0" applyNumberFormat="1" applyFont="1" applyBorder="1" applyAlignment="1">
      <alignment vertical="center" wrapText="1"/>
    </xf>
    <xf numFmtId="0" fontId="20" fillId="0" borderId="1" xfId="0" applyFont="1" applyBorder="1" applyAlignment="1">
      <alignment horizontal="center" vertical="center" wrapText="1"/>
    </xf>
    <xf numFmtId="0" fontId="20" fillId="0" borderId="49" xfId="0" applyFont="1" applyBorder="1" applyAlignment="1">
      <alignment horizontal="center" vertical="center" wrapText="1"/>
    </xf>
    <xf numFmtId="0" fontId="8" fillId="0" borderId="2" xfId="0" applyFont="1" applyFill="1" applyBorder="1" applyAlignment="1">
      <alignment horizontal="center" vertical="center" wrapText="1"/>
    </xf>
    <xf numFmtId="0" fontId="8" fillId="0" borderId="49" xfId="0" applyFont="1" applyFill="1" applyBorder="1" applyAlignment="1">
      <alignment horizontal="center" vertical="center" wrapText="1"/>
    </xf>
    <xf numFmtId="0" fontId="8" fillId="0" borderId="1" xfId="0" applyFont="1" applyFill="1" applyBorder="1" applyAlignment="1">
      <alignment vertical="center" wrapText="1"/>
    </xf>
    <xf numFmtId="0" fontId="8" fillId="0" borderId="1" xfId="0" quotePrefix="1" applyFont="1" applyFill="1" applyBorder="1" applyAlignment="1">
      <alignment horizontal="left" vertical="center" wrapText="1"/>
    </xf>
    <xf numFmtId="0" fontId="20" fillId="0" borderId="1" xfId="0" quotePrefix="1" applyFont="1" applyBorder="1" applyAlignment="1">
      <alignment horizontal="left" vertical="center" wrapText="1"/>
    </xf>
    <xf numFmtId="0" fontId="8" fillId="0" borderId="1" xfId="0" quotePrefix="1" applyFont="1" applyBorder="1" applyAlignment="1">
      <alignment horizontal="left" vertical="center" wrapText="1"/>
    </xf>
    <xf numFmtId="0" fontId="20" fillId="0" borderId="49" xfId="0" quotePrefix="1" applyFont="1" applyBorder="1" applyAlignment="1">
      <alignment horizontal="left" vertical="center" wrapText="1"/>
    </xf>
    <xf numFmtId="0" fontId="8" fillId="0" borderId="8" xfId="0" quotePrefix="1" applyFont="1" applyBorder="1" applyAlignment="1">
      <alignment horizontal="left" vertical="center" wrapText="1"/>
    </xf>
    <xf numFmtId="0" fontId="20" fillId="7" borderId="20" xfId="0" applyFont="1" applyFill="1" applyBorder="1" applyAlignment="1">
      <alignment horizontal="center" vertical="center" wrapText="1"/>
    </xf>
    <xf numFmtId="0" fontId="14" fillId="0" borderId="0" xfId="0" applyFont="1" applyBorder="1"/>
    <xf numFmtId="0" fontId="19" fillId="9" borderId="9" xfId="0" applyFont="1" applyFill="1" applyBorder="1" applyAlignment="1">
      <alignment horizontal="center" vertical="center" wrapText="1"/>
    </xf>
    <xf numFmtId="0" fontId="20" fillId="7" borderId="1" xfId="0" applyFont="1" applyFill="1" applyBorder="1" applyAlignment="1">
      <alignment wrapText="1"/>
    </xf>
    <xf numFmtId="0" fontId="7" fillId="0" borderId="0" xfId="0" applyFont="1" applyFill="1" applyBorder="1" applyAlignment="1">
      <alignment wrapText="1"/>
    </xf>
    <xf numFmtId="0" fontId="14" fillId="0" borderId="0" xfId="0" applyFont="1" applyFill="1" applyBorder="1"/>
    <xf numFmtId="0" fontId="28" fillId="15" borderId="3" xfId="1" applyFont="1" applyFill="1" applyBorder="1" applyAlignment="1">
      <alignment horizontal="center" vertical="center" wrapText="1"/>
    </xf>
    <xf numFmtId="0" fontId="22" fillId="15" borderId="16" xfId="0" applyFont="1" applyFill="1" applyBorder="1" applyAlignment="1">
      <alignment horizontal="center" vertical="center" wrapText="1"/>
    </xf>
    <xf numFmtId="0" fontId="28" fillId="15" borderId="4" xfId="1" applyFont="1" applyFill="1" applyBorder="1" applyAlignment="1">
      <alignment horizontal="center" vertical="center" wrapText="1"/>
    </xf>
    <xf numFmtId="0" fontId="20" fillId="7" borderId="14" xfId="0" applyFont="1" applyFill="1" applyBorder="1" applyAlignment="1">
      <alignment wrapText="1"/>
    </xf>
    <xf numFmtId="0" fontId="28" fillId="15" borderId="16" xfId="1" applyFont="1" applyFill="1" applyBorder="1" applyAlignment="1">
      <alignment horizontal="center" vertical="center" wrapText="1"/>
    </xf>
    <xf numFmtId="9" fontId="16" fillId="5" borderId="4" xfId="2" applyFont="1" applyFill="1" applyBorder="1" applyAlignment="1">
      <alignment horizontal="center" vertical="center"/>
    </xf>
    <xf numFmtId="0" fontId="7" fillId="16" borderId="32" xfId="0" applyFont="1" applyFill="1" applyBorder="1" applyAlignment="1">
      <alignment horizontal="center" vertical="center" wrapText="1"/>
    </xf>
    <xf numFmtId="0" fontId="4" fillId="5" borderId="0" xfId="0" applyFont="1" applyFill="1"/>
    <xf numFmtId="0" fontId="18" fillId="4" borderId="52" xfId="1" applyFont="1" applyFill="1" applyBorder="1" applyAlignment="1">
      <alignment horizontal="center" vertical="center" wrapText="1"/>
    </xf>
    <xf numFmtId="0" fontId="0" fillId="0" borderId="0" xfId="0" applyAlignment="1">
      <alignment vertical="top"/>
    </xf>
    <xf numFmtId="0" fontId="8" fillId="8" borderId="31" xfId="0" quotePrefix="1" applyFont="1" applyFill="1" applyBorder="1" applyAlignment="1">
      <alignment horizontal="left" vertical="center" wrapText="1"/>
    </xf>
    <xf numFmtId="0" fontId="8" fillId="8" borderId="33" xfId="0" applyFont="1" applyFill="1" applyBorder="1" applyAlignment="1">
      <alignment horizontal="left" vertical="center" wrapText="1"/>
    </xf>
    <xf numFmtId="0" fontId="8" fillId="8" borderId="34" xfId="0" applyFont="1" applyFill="1" applyBorder="1" applyAlignment="1">
      <alignment horizontal="left" vertical="center" wrapText="1"/>
    </xf>
    <xf numFmtId="0" fontId="20" fillId="8" borderId="2" xfId="0" applyFont="1" applyFill="1" applyBorder="1" applyAlignment="1">
      <alignment horizontal="left" vertical="center" wrapText="1"/>
    </xf>
    <xf numFmtId="0" fontId="20" fillId="8" borderId="1" xfId="0" applyFont="1" applyFill="1" applyBorder="1" applyAlignment="1">
      <alignment horizontal="left" vertical="center" wrapText="1"/>
    </xf>
    <xf numFmtId="0" fontId="20" fillId="8" borderId="6" xfId="0" applyFont="1" applyFill="1" applyBorder="1" applyAlignment="1">
      <alignment horizontal="left" vertical="center" wrapText="1"/>
    </xf>
    <xf numFmtId="0" fontId="8" fillId="8" borderId="36" xfId="0" applyFont="1" applyFill="1" applyBorder="1" applyAlignment="1">
      <alignment horizontal="left" vertical="center" wrapText="1"/>
    </xf>
    <xf numFmtId="0" fontId="8" fillId="8" borderId="14" xfId="0" applyFont="1" applyFill="1" applyBorder="1" applyAlignment="1">
      <alignment horizontal="left" vertical="center" wrapText="1"/>
    </xf>
    <xf numFmtId="0" fontId="8" fillId="8" borderId="7" xfId="0" applyFont="1" applyFill="1" applyBorder="1" applyAlignment="1">
      <alignment horizontal="left" vertical="center" wrapText="1"/>
    </xf>
    <xf numFmtId="0" fontId="0" fillId="0" borderId="0" xfId="0" applyAlignment="1">
      <alignment horizontal="center"/>
    </xf>
    <xf numFmtId="0" fontId="6" fillId="0" borderId="0" xfId="0" applyFont="1" applyAlignment="1">
      <alignment horizontal="left" vertical="center"/>
    </xf>
    <xf numFmtId="0" fontId="16" fillId="6" borderId="0" xfId="0" applyFont="1" applyFill="1" applyAlignment="1">
      <alignment horizontal="center" vertical="center"/>
    </xf>
    <xf numFmtId="0" fontId="8" fillId="8" borderId="2" xfId="0" applyFont="1" applyFill="1" applyBorder="1" applyAlignment="1">
      <alignment horizontal="left" vertical="center" wrapText="1"/>
    </xf>
    <xf numFmtId="0" fontId="8" fillId="8" borderId="1" xfId="0" applyFont="1" applyFill="1" applyBorder="1" applyAlignment="1">
      <alignment horizontal="left" vertical="center" wrapText="1"/>
    </xf>
    <xf numFmtId="0" fontId="8" fillId="8" borderId="6" xfId="0" applyFont="1" applyFill="1" applyBorder="1" applyAlignment="1">
      <alignment horizontal="left" vertical="center" wrapText="1"/>
    </xf>
    <xf numFmtId="0" fontId="9" fillId="10" borderId="9" xfId="0" applyFont="1" applyFill="1" applyBorder="1" applyAlignment="1">
      <alignment horizontal="center"/>
    </xf>
    <xf numFmtId="0" fontId="9" fillId="10" borderId="10" xfId="0" applyFont="1" applyFill="1" applyBorder="1" applyAlignment="1">
      <alignment horizontal="center"/>
    </xf>
    <xf numFmtId="0" fontId="9" fillId="10" borderId="11" xfId="0" applyFont="1" applyFill="1" applyBorder="1" applyAlignment="1">
      <alignment horizontal="center"/>
    </xf>
    <xf numFmtId="0" fontId="8" fillId="8" borderId="35" xfId="0" applyFont="1" applyFill="1" applyBorder="1" applyAlignment="1">
      <alignment horizontal="left" vertical="center" wrapText="1"/>
    </xf>
    <xf numFmtId="0" fontId="8" fillId="8" borderId="8" xfId="0" applyFont="1" applyFill="1" applyBorder="1" applyAlignment="1">
      <alignment horizontal="left" vertical="center" wrapText="1"/>
    </xf>
    <xf numFmtId="0" fontId="8" fillId="8" borderId="5" xfId="0" applyFont="1" applyFill="1" applyBorder="1" applyAlignment="1">
      <alignment horizontal="left" vertical="center" wrapText="1"/>
    </xf>
    <xf numFmtId="0" fontId="8" fillId="8" borderId="1" xfId="0" applyFont="1" applyFill="1" applyBorder="1" applyAlignment="1">
      <alignment horizontal="left" vertical="center"/>
    </xf>
    <xf numFmtId="0" fontId="8" fillId="8" borderId="6" xfId="0" applyFont="1" applyFill="1" applyBorder="1" applyAlignment="1">
      <alignment horizontal="left" vertical="center"/>
    </xf>
    <xf numFmtId="0" fontId="9" fillId="10" borderId="16" xfId="0" applyFont="1" applyFill="1" applyBorder="1" applyAlignment="1">
      <alignment horizontal="center" vertical="center"/>
    </xf>
    <xf numFmtId="0" fontId="9" fillId="10" borderId="4" xfId="0" applyFont="1" applyFill="1" applyBorder="1" applyAlignment="1">
      <alignment horizontal="center" vertical="center"/>
    </xf>
    <xf numFmtId="0" fontId="8" fillId="0" borderId="0" xfId="0" applyFont="1" applyAlignment="1">
      <alignment horizontal="center" vertical="center" wrapText="1"/>
    </xf>
    <xf numFmtId="0" fontId="11" fillId="0" borderId="0" xfId="1" applyFont="1" applyAlignment="1">
      <alignment horizontal="center" vertical="center" wrapText="1"/>
    </xf>
    <xf numFmtId="0" fontId="11" fillId="0" borderId="27" xfId="1" applyFont="1" applyBorder="1" applyAlignment="1">
      <alignment horizontal="center" vertical="center" wrapText="1"/>
    </xf>
    <xf numFmtId="0" fontId="8" fillId="0" borderId="24" xfId="0" applyFont="1" applyBorder="1" applyAlignment="1">
      <alignment horizontal="center" vertical="center" wrapText="1"/>
    </xf>
    <xf numFmtId="0" fontId="8" fillId="0" borderId="18" xfId="0" applyFont="1" applyBorder="1" applyAlignment="1">
      <alignment horizontal="center" vertical="center" wrapText="1"/>
    </xf>
    <xf numFmtId="0" fontId="2" fillId="6" borderId="3" xfId="0" applyFont="1" applyFill="1" applyBorder="1" applyAlignment="1">
      <alignment horizontal="center"/>
    </xf>
    <xf numFmtId="0" fontId="2" fillId="6" borderId="4" xfId="0" applyFont="1" applyFill="1" applyBorder="1" applyAlignment="1">
      <alignment horizontal="center"/>
    </xf>
    <xf numFmtId="0" fontId="2" fillId="0" borderId="24" xfId="0" applyFont="1" applyBorder="1" applyAlignment="1">
      <alignment horizontal="center"/>
    </xf>
    <xf numFmtId="0" fontId="2" fillId="0" borderId="18" xfId="0" applyFont="1" applyBorder="1" applyAlignment="1">
      <alignment horizontal="center"/>
    </xf>
    <xf numFmtId="0" fontId="8" fillId="7" borderId="25" xfId="0" applyFont="1" applyFill="1" applyBorder="1" applyAlignment="1">
      <alignment horizontal="center"/>
    </xf>
    <xf numFmtId="0" fontId="8" fillId="7" borderId="26" xfId="0" applyFont="1" applyFill="1" applyBorder="1" applyAlignment="1">
      <alignment horizontal="center"/>
    </xf>
    <xf numFmtId="0" fontId="8" fillId="6" borderId="22" xfId="0" applyFont="1" applyFill="1" applyBorder="1" applyAlignment="1">
      <alignment horizontal="center"/>
    </xf>
    <xf numFmtId="0" fontId="8" fillId="6" borderId="23" xfId="0" applyFont="1" applyFill="1" applyBorder="1" applyAlignment="1">
      <alignment horizontal="center"/>
    </xf>
    <xf numFmtId="0" fontId="4" fillId="0" borderId="0" xfId="0" applyFont="1" applyAlignment="1">
      <alignment horizontal="left" vertical="center" wrapText="1"/>
    </xf>
    <xf numFmtId="0" fontId="15" fillId="5" borderId="24" xfId="0" applyFont="1" applyFill="1" applyBorder="1" applyAlignment="1">
      <alignment horizontal="left" vertical="center"/>
    </xf>
    <xf numFmtId="0" fontId="15" fillId="5" borderId="41" xfId="0" applyFont="1" applyFill="1" applyBorder="1" applyAlignment="1">
      <alignment horizontal="left" vertical="center"/>
    </xf>
    <xf numFmtId="0" fontId="15" fillId="6" borderId="41" xfId="0" applyFont="1" applyFill="1" applyBorder="1" applyAlignment="1">
      <alignment horizontal="left" vertical="center"/>
    </xf>
    <xf numFmtId="0" fontId="34" fillId="0" borderId="24" xfId="0" applyFont="1" applyBorder="1" applyAlignment="1">
      <alignment horizontal="left" vertical="center" wrapText="1"/>
    </xf>
    <xf numFmtId="0" fontId="34" fillId="0" borderId="41" xfId="0" applyFont="1" applyBorder="1" applyAlignment="1">
      <alignment horizontal="left" vertical="center"/>
    </xf>
    <xf numFmtId="0" fontId="34" fillId="0" borderId="10" xfId="0" applyFont="1" applyBorder="1" applyAlignment="1">
      <alignment horizontal="left" vertical="center"/>
    </xf>
    <xf numFmtId="0" fontId="34" fillId="0" borderId="18" xfId="0" applyFont="1" applyBorder="1" applyAlignment="1">
      <alignment horizontal="left" vertical="center"/>
    </xf>
    <xf numFmtId="0" fontId="34" fillId="0" borderId="41" xfId="0" applyFont="1" applyBorder="1" applyAlignment="1">
      <alignment horizontal="left" vertical="center" wrapText="1"/>
    </xf>
    <xf numFmtId="0" fontId="34" fillId="0" borderId="18" xfId="0" applyFont="1" applyBorder="1" applyAlignment="1">
      <alignment horizontal="left" vertical="center" wrapText="1"/>
    </xf>
    <xf numFmtId="0" fontId="4" fillId="0" borderId="0" xfId="0" applyFont="1" applyAlignment="1">
      <alignment horizontal="left" vertical="center"/>
    </xf>
    <xf numFmtId="0" fontId="17" fillId="3" borderId="24" xfId="0" applyFont="1" applyFill="1" applyBorder="1" applyAlignment="1">
      <alignment horizontal="center" vertical="center"/>
    </xf>
    <xf numFmtId="0" fontId="17" fillId="3" borderId="41" xfId="0" applyFont="1" applyFill="1" applyBorder="1" applyAlignment="1">
      <alignment horizontal="center" vertical="center"/>
    </xf>
    <xf numFmtId="0" fontId="17" fillId="3" borderId="18" xfId="0" applyFont="1" applyFill="1" applyBorder="1" applyAlignment="1">
      <alignment horizontal="center" vertical="center"/>
    </xf>
    <xf numFmtId="0" fontId="0" fillId="0" borderId="0" xfId="0" applyAlignment="1">
      <alignment horizontal="left" vertical="center" wrapText="1"/>
    </xf>
    <xf numFmtId="0" fontId="0" fillId="0" borderId="0" xfId="0" applyAlignment="1">
      <alignment horizontal="left" vertical="top" wrapText="1"/>
    </xf>
    <xf numFmtId="0" fontId="27" fillId="0" borderId="0" xfId="0" applyFont="1" applyAlignment="1">
      <alignment horizontal="left" vertical="center" wrapText="1"/>
    </xf>
    <xf numFmtId="0" fontId="15" fillId="5" borderId="0" xfId="0" applyFont="1" applyFill="1" applyBorder="1" applyAlignment="1">
      <alignment horizontal="left" vertical="center" wrapText="1"/>
    </xf>
  </cellXfs>
  <cellStyles count="3">
    <cellStyle name="Hyperlink" xfId="1" builtinId="8"/>
    <cellStyle name="Normal" xfId="0" builtinId="0"/>
    <cellStyle name="Percent" xfId="2" builtinId="5"/>
  </cellStyles>
  <dxfs count="55">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font>
        <b val="0"/>
        <i val="0"/>
        <strike val="0"/>
        <condense val="0"/>
        <extend val="0"/>
        <outline val="0"/>
        <shadow val="0"/>
        <u val="none"/>
        <vertAlign val="baseline"/>
        <sz val="14"/>
        <color theme="1"/>
        <name val="Calibri"/>
        <family val="2"/>
        <scheme val="minor"/>
      </font>
      <numFmt numFmtId="0" formatCode="Genera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1"/>
        <name val="Calibri"/>
        <family val="2"/>
        <scheme val="minor"/>
      </font>
      <numFmt numFmtId="1" formatCode="0"/>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4"/>
        <name val="Calibri"/>
        <family val="2"/>
        <scheme val="minor"/>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4"/>
        <name val="Calibri"/>
        <family val="2"/>
        <scheme val="minor"/>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4"/>
        <name val="Calibri"/>
        <family val="2"/>
        <scheme val="minor"/>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1"/>
        <name val="Calibri"/>
        <family val="2"/>
        <scheme val="minor"/>
      </font>
      <numFmt numFmtId="1" formatCode="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rgb="FF000000"/>
        </top>
      </border>
    </dxf>
    <dxf>
      <font>
        <strike val="0"/>
        <outline val="0"/>
        <shadow val="0"/>
        <u val="none"/>
        <vertAlign val="baseline"/>
        <sz val="14"/>
        <name val="Calibri"/>
        <family val="2"/>
        <scheme val="minor"/>
      </font>
      <alignment vertical="center" textRotation="0" indent="0" justifyLastLine="0" shrinkToFit="0" readingOrder="0"/>
    </dxf>
    <dxf>
      <border outline="0">
        <bottom style="thin">
          <color rgb="FF000000"/>
        </bottom>
      </border>
    </dxf>
    <dxf>
      <font>
        <b/>
        <i val="0"/>
        <strike val="0"/>
        <condense val="0"/>
        <extend val="0"/>
        <outline val="0"/>
        <shadow val="0"/>
        <u val="none"/>
        <vertAlign val="baseline"/>
        <sz val="14"/>
        <color auto="1"/>
        <name val="Calibri"/>
        <family val="2"/>
        <scheme val="minor"/>
      </font>
      <fill>
        <patternFill patternType="solid">
          <fgColor indexed="64"/>
          <bgColor theme="8" tint="0.5999938962981048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4"/>
        <color theme="1"/>
        <name val="Calibri"/>
        <family val="2"/>
        <scheme val="minor"/>
      </font>
      <fill>
        <patternFill patternType="solid">
          <fgColor indexed="64"/>
          <bgColor theme="5" tint="0.79998168889431442"/>
        </patternFill>
      </fill>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4"/>
        <color theme="1"/>
        <name val="Calibri"/>
        <family val="2"/>
        <scheme val="minor"/>
      </font>
      <fill>
        <patternFill patternType="solid">
          <fgColor indexed="64"/>
          <bgColor theme="5" tint="0.79998168889431442"/>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theme="1"/>
        <name val="Calibri"/>
        <family val="2"/>
        <scheme val="minor"/>
      </font>
      <fill>
        <patternFill patternType="solid">
          <fgColor indexed="64"/>
          <bgColor theme="5" tint="0.79998168889431442"/>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theme="1"/>
        <name val="Calibri"/>
        <family val="2"/>
        <scheme val="minor"/>
      </font>
      <fill>
        <patternFill patternType="solid">
          <fgColor indexed="64"/>
          <bgColor theme="5" tint="0.79998168889431442"/>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auto="1"/>
        <name val="Calibri"/>
        <family val="2"/>
        <scheme val="minor"/>
      </font>
      <fill>
        <patternFill patternType="solid">
          <fgColor indexed="64"/>
          <bgColor theme="5" tint="0.79998168889431442"/>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1"/>
        <name val="Calibri"/>
        <family val="2"/>
        <scheme val="minor"/>
      </font>
      <numFmt numFmtId="0" formatCode="General"/>
      <fill>
        <patternFill patternType="solid">
          <fgColor indexed="64"/>
          <bgColor theme="2"/>
        </patternFill>
      </fill>
      <alignment textRotation="0" wrapText="1" indent="0" justifyLastLine="0" shrinkToFit="0" readingOrder="0"/>
      <border diagonalUp="0" diagonalDown="0">
        <left style="medium">
          <color indexed="64"/>
        </left>
        <right style="thin">
          <color indexed="64"/>
        </right>
        <top style="thin">
          <color indexed="64"/>
        </top>
        <bottom style="thin">
          <color indexed="64"/>
        </bottom>
      </border>
    </dxf>
    <dxf>
      <font>
        <strike val="0"/>
        <outline val="0"/>
        <shadow val="0"/>
        <u val="none"/>
        <vertAlign val="baseline"/>
        <color theme="0"/>
        <name val="Calibri"/>
        <family val="2"/>
        <scheme val="minor"/>
      </font>
      <border diagonalUp="0" diagonalDown="0" outline="0">
        <left style="medium">
          <color indexed="64"/>
        </left>
        <right style="medium">
          <color indexed="64"/>
        </right>
        <top/>
        <bottom/>
      </border>
    </dxf>
    <dxf>
      <border outline="0">
        <left style="thin">
          <color rgb="FF000000"/>
        </left>
        <right style="medium">
          <color rgb="FF000000"/>
        </right>
        <top style="medium">
          <color rgb="FF000000"/>
        </top>
      </border>
    </dxf>
    <dxf>
      <font>
        <b/>
        <i val="0"/>
        <strike val="0"/>
        <condense val="0"/>
        <extend val="0"/>
        <outline val="0"/>
        <shadow val="0"/>
        <u val="none"/>
        <vertAlign val="baseline"/>
        <sz val="14"/>
        <color auto="1"/>
        <name val="Calibri"/>
        <family val="2"/>
        <scheme val="minor"/>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bottom/>
      </border>
    </dxf>
    <dxf>
      <numFmt numFmtId="0" formatCode="General"/>
    </dxf>
    <dxf>
      <font>
        <color auto="1"/>
      </font>
    </dxf>
    <dxf>
      <font>
        <color auto="1"/>
      </font>
    </dxf>
    <dxf>
      <alignment vertical="center"/>
    </dxf>
    <dxf>
      <alignment vertical="center"/>
    </dxf>
    <dxf>
      <fill>
        <patternFill>
          <bgColor theme="9" tint="0.79998168889431442"/>
        </patternFill>
      </fill>
    </dxf>
    <dxf>
      <fill>
        <patternFill>
          <bgColor theme="1"/>
        </patternFill>
      </fill>
    </dxf>
    <dxf>
      <font>
        <b val="0"/>
        <i val="0"/>
        <strike val="0"/>
        <condense val="0"/>
        <extend val="0"/>
        <outline val="0"/>
        <shadow val="0"/>
        <u val="none"/>
        <vertAlign val="baseline"/>
        <sz val="14"/>
        <color theme="1"/>
        <name val="Calibri"/>
        <family val="2"/>
        <scheme val="minor"/>
      </font>
      <fill>
        <patternFill patternType="solid">
          <fgColor indexed="64"/>
          <bgColor theme="2" tint="-9.9978637043366805E-2"/>
        </patternFill>
      </fill>
      <alignment horizontal="general" vertical="bottom"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4"/>
        <color theme="1"/>
        <name val="Calibri"/>
        <family val="2"/>
        <scheme val="minor"/>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theme="1"/>
        <name val="Calibri"/>
        <family val="2"/>
        <scheme val="minor"/>
      </font>
      <alignment horizontal="general" vertical="bottom"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medium">
          <color indexed="64"/>
        </top>
        <bottom style="thin">
          <color indexed="64"/>
        </bottom>
      </border>
    </dxf>
    <dxf>
      <border outline="0">
        <bottom style="medium">
          <color indexed="64"/>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2.xml"/><Relationship Id="rId14"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[Concessioner Zero Waste Planning Tool_V2.1_Park Summary_8-4-21.xlsx]Parkwide Summary!QualSummaryTableOther</c:name>
    <c:fmtId val="5"/>
  </c:pivotSource>
  <c:chart>
    <c:title>
      <c:tx>
        <c:rich>
          <a:bodyPr rot="0" spcFirstLastPara="1" vertOverflow="ellipsis" vert="horz" wrap="square" anchor="ctr" anchorCtr="1"/>
          <a:lstStyle/>
          <a:p>
            <a:pPr>
              <a:defRPr sz="2400" b="1" i="0" u="none" strike="noStrike" kern="1200" spc="0" baseline="0">
                <a:solidFill>
                  <a:sysClr val="windowText" lastClr="000000"/>
                </a:solidFill>
                <a:latin typeface="+mn-lt"/>
                <a:ea typeface="+mn-ea"/>
                <a:cs typeface="+mn-cs"/>
              </a:defRPr>
            </a:pPr>
            <a:r>
              <a:rPr lang="en-US" sz="2400"/>
              <a:t>Parkwide Summary Waste Generated by Product Count and Current Management</a:t>
            </a:r>
          </a:p>
        </c:rich>
      </c:tx>
      <c:layout>
        <c:manualLayout>
          <c:xMode val="edge"/>
          <c:yMode val="edge"/>
          <c:x val="0.27919669095805455"/>
          <c:y val="3.204911070231848E-2"/>
        </c:manualLayout>
      </c:layout>
      <c:overlay val="0"/>
      <c:spPr>
        <a:noFill/>
        <a:ln>
          <a:noFill/>
        </a:ln>
        <a:effectLst/>
      </c:spPr>
      <c:txPr>
        <a:bodyPr rot="0" spcFirstLastPara="1" vertOverflow="ellipsis" vert="horz" wrap="square" anchor="ctr" anchorCtr="1"/>
        <a:lstStyle/>
        <a:p>
          <a:pPr>
            <a:defRPr sz="2400" b="1" i="0" u="none" strike="noStrike" kern="1200" spc="0" baseline="0">
              <a:solidFill>
                <a:sysClr val="windowText" lastClr="000000"/>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42"/>
        <c:spPr>
          <a:solidFill>
            <a:schemeClr val="accent1"/>
          </a:solidFill>
          <a:ln>
            <a:noFill/>
          </a:ln>
          <a:effectLst/>
        </c:spPr>
        <c:marker>
          <c:symbol val="none"/>
        </c:marker>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43"/>
        <c:spPr>
          <a:solidFill>
            <a:schemeClr val="accent1"/>
          </a:solidFill>
          <a:ln>
            <a:noFill/>
          </a:ln>
          <a:effectLst/>
        </c:spPr>
        <c:marker>
          <c:symbol val="none"/>
        </c:marker>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44"/>
        <c:spPr>
          <a:solidFill>
            <a:schemeClr val="accent1"/>
          </a:solidFill>
          <a:ln>
            <a:noFill/>
          </a:ln>
          <a:effectLst/>
        </c:spPr>
        <c:marker>
          <c:symbol val="none"/>
        </c:marker>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45"/>
        <c:spPr>
          <a:solidFill>
            <a:schemeClr val="accent1"/>
          </a:solidFill>
          <a:ln>
            <a:noFill/>
          </a:ln>
          <a:effectLst/>
        </c:spPr>
        <c:marker>
          <c:symbol val="none"/>
        </c:marker>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46"/>
        <c:spPr>
          <a:solidFill>
            <a:schemeClr val="accent1"/>
          </a:solidFill>
          <a:ln>
            <a:noFill/>
          </a:ln>
          <a:effectLst/>
        </c:spPr>
        <c:marker>
          <c:symbol val="none"/>
        </c:marker>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47"/>
        <c:spPr>
          <a:solidFill>
            <a:schemeClr val="accent1"/>
          </a:solidFill>
          <a:ln>
            <a:noFill/>
          </a:ln>
          <a:effectLst/>
        </c:spPr>
        <c:marker>
          <c:symbol val="none"/>
        </c:marker>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48"/>
        <c:spPr>
          <a:solidFill>
            <a:schemeClr val="accent1"/>
          </a:solidFill>
          <a:ln>
            <a:noFill/>
          </a:ln>
          <a:effectLst/>
        </c:spPr>
        <c:marker>
          <c:symbol val="none"/>
        </c:marker>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49"/>
        <c:spPr>
          <a:solidFill>
            <a:schemeClr val="accent1"/>
          </a:solidFill>
          <a:ln>
            <a:noFill/>
          </a:ln>
          <a:effectLst/>
        </c:spPr>
        <c:marker>
          <c:symbol val="none"/>
        </c:marker>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50"/>
        <c:spPr>
          <a:solidFill>
            <a:schemeClr val="accent1"/>
          </a:solidFill>
          <a:ln>
            <a:noFill/>
          </a:ln>
          <a:effectLst/>
        </c:spPr>
        <c:marker>
          <c:symbol val="none"/>
        </c:marker>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51"/>
        <c:spPr>
          <a:solidFill>
            <a:schemeClr val="accent1"/>
          </a:solidFill>
          <a:ln>
            <a:noFill/>
          </a:ln>
          <a:effectLst/>
        </c:spPr>
        <c:marker>
          <c:symbol val="none"/>
        </c:marker>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52"/>
        <c:spPr>
          <a:solidFill>
            <a:schemeClr val="accent1"/>
          </a:solidFill>
          <a:ln>
            <a:noFill/>
          </a:ln>
          <a:effectLst/>
        </c:spPr>
        <c:marker>
          <c:symbol val="none"/>
        </c:marker>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none"/>
        </c:marker>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54"/>
        <c:spPr>
          <a:solidFill>
            <a:schemeClr val="accent1"/>
          </a:solidFill>
          <a:ln>
            <a:noFill/>
          </a:ln>
          <a:effectLst/>
        </c:spPr>
        <c:marker>
          <c:symbol val="none"/>
        </c:marker>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55"/>
        <c:spPr>
          <a:solidFill>
            <a:schemeClr val="accent1"/>
          </a:solidFill>
          <a:ln>
            <a:noFill/>
          </a:ln>
          <a:effectLst/>
        </c:spPr>
        <c:marker>
          <c:symbol val="none"/>
        </c:marker>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56"/>
        <c:spPr>
          <a:solidFill>
            <a:schemeClr val="accent1"/>
          </a:solidFill>
          <a:ln>
            <a:noFill/>
          </a:ln>
          <a:effectLst/>
        </c:spPr>
        <c:marker>
          <c:symbol val="none"/>
        </c:marker>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57"/>
        <c:spPr>
          <a:solidFill>
            <a:schemeClr val="accent1"/>
          </a:solidFill>
          <a:ln>
            <a:noFill/>
          </a:ln>
          <a:effectLst/>
        </c:spPr>
        <c:marker>
          <c:symbol val="none"/>
        </c:marker>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58"/>
        <c:spPr>
          <a:solidFill>
            <a:schemeClr val="accent1"/>
          </a:solidFill>
          <a:ln>
            <a:noFill/>
          </a:ln>
          <a:effectLst/>
        </c:spPr>
        <c:marker>
          <c:symbol val="none"/>
        </c:marker>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59"/>
        <c:spPr>
          <a:solidFill>
            <a:schemeClr val="accent1"/>
          </a:solidFill>
          <a:ln>
            <a:noFill/>
          </a:ln>
          <a:effectLst/>
        </c:spPr>
        <c:marker>
          <c:symbol val="none"/>
        </c:marker>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60"/>
        <c:spPr>
          <a:solidFill>
            <a:schemeClr val="accent1"/>
          </a:solidFill>
          <a:ln>
            <a:noFill/>
          </a:ln>
          <a:effectLst/>
        </c:spPr>
        <c:marker>
          <c:symbol val="none"/>
        </c:marker>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61"/>
        <c:spPr>
          <a:solidFill>
            <a:schemeClr val="accent1"/>
          </a:solidFill>
          <a:ln>
            <a:noFill/>
          </a:ln>
          <a:effectLst/>
        </c:spPr>
        <c:marker>
          <c:symbol val="none"/>
        </c:marker>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62"/>
        <c:spPr>
          <a:solidFill>
            <a:schemeClr val="accent1"/>
          </a:solidFill>
          <a:ln>
            <a:noFill/>
          </a:ln>
          <a:effectLst/>
        </c:spPr>
        <c:marker>
          <c:symbol val="none"/>
        </c:marker>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63"/>
        <c:spPr>
          <a:solidFill>
            <a:schemeClr val="accent1"/>
          </a:solidFill>
          <a:ln>
            <a:noFill/>
          </a:ln>
          <a:effectLst/>
        </c:spPr>
        <c:marker>
          <c:symbol val="none"/>
        </c:marker>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64"/>
        <c:spPr>
          <a:solidFill>
            <a:schemeClr val="accent1"/>
          </a:solidFill>
          <a:ln>
            <a:noFill/>
          </a:ln>
          <a:effectLst/>
        </c:spPr>
        <c:marker>
          <c:symbol val="none"/>
        </c:marker>
      </c:pivotFmt>
      <c:pivotFmt>
        <c:idx val="65"/>
        <c:spPr>
          <a:solidFill>
            <a:schemeClr val="accent1"/>
          </a:solidFill>
          <a:ln>
            <a:noFill/>
          </a:ln>
          <a:effectLst/>
        </c:spPr>
        <c:marker>
          <c:symbol val="none"/>
        </c:marker>
      </c:pivotFmt>
      <c:pivotFmt>
        <c:idx val="66"/>
        <c:spPr>
          <a:solidFill>
            <a:schemeClr val="accent1"/>
          </a:solidFill>
          <a:ln>
            <a:noFill/>
          </a:ln>
          <a:effectLst/>
        </c:spPr>
        <c:marker>
          <c:symbol val="none"/>
        </c:marker>
      </c:pivotFmt>
      <c:pivotFmt>
        <c:idx val="67"/>
        <c:spPr>
          <a:solidFill>
            <a:schemeClr val="accent1"/>
          </a:solidFill>
          <a:ln>
            <a:noFill/>
          </a:ln>
          <a:effectLst/>
        </c:spPr>
        <c:marker>
          <c:symbol val="none"/>
        </c:marker>
      </c:pivotFmt>
      <c:pivotFmt>
        <c:idx val="68"/>
        <c:spPr>
          <a:solidFill>
            <a:schemeClr val="accent1"/>
          </a:solidFill>
          <a:ln>
            <a:noFill/>
          </a:ln>
          <a:effectLst/>
        </c:spPr>
        <c:marker>
          <c:symbol val="none"/>
        </c:marker>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69"/>
        <c:spPr>
          <a:solidFill>
            <a:schemeClr val="accent1"/>
          </a:solidFill>
          <a:ln>
            <a:noFill/>
          </a:ln>
          <a:effectLst/>
        </c:spPr>
        <c:marker>
          <c:symbol val="none"/>
        </c:marker>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70"/>
        <c:spPr>
          <a:solidFill>
            <a:schemeClr val="accent1"/>
          </a:solidFill>
          <a:ln>
            <a:noFill/>
          </a:ln>
          <a:effectLst/>
        </c:spPr>
        <c:marker>
          <c:symbol val="none"/>
        </c:marker>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71"/>
        <c:spPr>
          <a:solidFill>
            <a:schemeClr val="accent1"/>
          </a:solidFill>
          <a:ln>
            <a:noFill/>
          </a:ln>
          <a:effectLst/>
        </c:spPr>
        <c:marker>
          <c:symbol val="none"/>
        </c:marker>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72"/>
        <c:spPr>
          <a:solidFill>
            <a:schemeClr val="accent1"/>
          </a:solidFill>
          <a:ln>
            <a:noFill/>
          </a:ln>
          <a:effectLst/>
        </c:spPr>
        <c:marker>
          <c:symbol val="none"/>
        </c:marker>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73"/>
        <c:spPr>
          <a:solidFill>
            <a:schemeClr val="accent1"/>
          </a:solidFill>
          <a:ln>
            <a:noFill/>
          </a:ln>
          <a:effectLst/>
        </c:spPr>
        <c:marker>
          <c:symbol val="none"/>
        </c:marker>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74"/>
        <c:spPr>
          <a:solidFill>
            <a:schemeClr val="accent1"/>
          </a:solidFill>
          <a:ln>
            <a:noFill/>
          </a:ln>
          <a:effectLst/>
        </c:spPr>
        <c:marker>
          <c:symbol val="none"/>
        </c:marker>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75"/>
        <c:spPr>
          <a:solidFill>
            <a:schemeClr val="accent1"/>
          </a:solidFill>
          <a:ln>
            <a:noFill/>
          </a:ln>
          <a:effectLst/>
        </c:spPr>
        <c:marker>
          <c:symbol val="none"/>
        </c:marker>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76"/>
        <c:spPr>
          <a:solidFill>
            <a:schemeClr val="accent1"/>
          </a:solidFill>
          <a:ln>
            <a:noFill/>
          </a:ln>
          <a:effectLst/>
        </c:spPr>
        <c:marker>
          <c:symbol val="none"/>
        </c:marker>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77"/>
        <c:spPr>
          <a:solidFill>
            <a:schemeClr val="accent1"/>
          </a:solidFill>
          <a:ln>
            <a:noFill/>
          </a:ln>
          <a:effectLst/>
        </c:spPr>
        <c:marker>
          <c:symbol val="none"/>
        </c:marker>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78"/>
        <c:spPr>
          <a:solidFill>
            <a:schemeClr val="accent1"/>
          </a:solidFill>
          <a:ln>
            <a:noFill/>
          </a:ln>
          <a:effectLst/>
        </c:spPr>
        <c:marker>
          <c:symbol val="none"/>
        </c:marker>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79"/>
        <c:spPr>
          <a:solidFill>
            <a:schemeClr val="accent1"/>
          </a:solidFill>
          <a:ln>
            <a:noFill/>
          </a:ln>
          <a:effectLst/>
        </c:spPr>
        <c:marker>
          <c:symbol val="none"/>
        </c:marker>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80"/>
        <c:spPr>
          <a:solidFill>
            <a:schemeClr val="accent1"/>
          </a:solidFill>
          <a:ln>
            <a:noFill/>
          </a:ln>
          <a:effectLst/>
        </c:spPr>
        <c:marker>
          <c:symbol val="none"/>
        </c:marker>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81"/>
        <c:spPr>
          <a:solidFill>
            <a:schemeClr val="accent1"/>
          </a:solidFill>
          <a:ln>
            <a:noFill/>
          </a:ln>
          <a:effectLst/>
        </c:spPr>
        <c:marker>
          <c:symbol val="none"/>
        </c:marker>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82"/>
        <c:spPr>
          <a:solidFill>
            <a:schemeClr val="accent1"/>
          </a:solidFill>
          <a:ln>
            <a:noFill/>
          </a:ln>
          <a:effectLst/>
        </c:spPr>
        <c:marker>
          <c:symbol val="none"/>
        </c:marker>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83"/>
        <c:spPr>
          <a:solidFill>
            <a:schemeClr val="accent1"/>
          </a:solidFill>
          <a:ln>
            <a:noFill/>
          </a:ln>
          <a:effectLst/>
        </c:spPr>
        <c:marker>
          <c:symbol val="none"/>
        </c:marker>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84"/>
        <c:spPr>
          <a:solidFill>
            <a:schemeClr val="accent1"/>
          </a:solidFill>
          <a:ln>
            <a:noFill/>
          </a:ln>
          <a:effectLst/>
        </c:spPr>
        <c:marker>
          <c:symbol val="none"/>
        </c:marker>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85"/>
        <c:spPr>
          <a:solidFill>
            <a:schemeClr val="accent1"/>
          </a:solidFill>
          <a:ln>
            <a:noFill/>
          </a:ln>
          <a:effectLst/>
        </c:spPr>
        <c:marker>
          <c:symbol val="none"/>
        </c:marker>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86"/>
        <c:spPr>
          <a:solidFill>
            <a:schemeClr val="accent1"/>
          </a:solidFill>
          <a:ln>
            <a:noFill/>
          </a:ln>
          <a:effectLst/>
        </c:spPr>
        <c:marker>
          <c:symbol val="none"/>
        </c:marker>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87"/>
        <c:spPr>
          <a:solidFill>
            <a:schemeClr val="accent1"/>
          </a:solidFill>
          <a:ln>
            <a:noFill/>
          </a:ln>
          <a:effectLst/>
        </c:spPr>
        <c:marker>
          <c:symbol val="none"/>
        </c:marker>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8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8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0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0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0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0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0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0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0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0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0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0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11"/>
        <c:spPr>
          <a:solidFill>
            <a:schemeClr val="accent5">
              <a:lumMod val="60000"/>
              <a:lumOff val="40000"/>
            </a:schemeClr>
          </a:solidFill>
          <a:ln>
            <a:noFill/>
          </a:ln>
          <a:effectLst/>
        </c:spPr>
      </c:pivotFmt>
      <c:pivotFmt>
        <c:idx val="112"/>
        <c:spPr>
          <a:solidFill>
            <a:schemeClr val="accent3">
              <a:lumMod val="60000"/>
              <a:lumOff val="40000"/>
            </a:schemeClr>
          </a:solidFill>
          <a:ln>
            <a:noFill/>
          </a:ln>
          <a:effectLst/>
        </c:spPr>
      </c:pivotFmt>
      <c:pivotFmt>
        <c:idx val="113"/>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14"/>
        <c:spPr>
          <a:solidFill>
            <a:srgbClr val="00B050"/>
          </a:solidFill>
          <a:ln>
            <a:noFill/>
          </a:ln>
          <a:effectLst/>
        </c:spPr>
        <c:marker>
          <c:symbol val="none"/>
        </c:marker>
        <c:dLbl>
          <c:idx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15"/>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16"/>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17"/>
        <c:spPr>
          <a:solidFill>
            <a:schemeClr val="accent3">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18"/>
        <c:spPr>
          <a:solidFill>
            <a:schemeClr val="accent3">
              <a:lumMod val="40000"/>
              <a:lumOff val="60000"/>
            </a:schemeClr>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ysClr val="windowText" lastClr="000000"/>
                  </a:solidFill>
                  <a:latin typeface="+mn-lt"/>
                  <a:ea typeface="+mn-ea"/>
                  <a:cs typeface="+mn-cs"/>
                </a:defRPr>
              </a:pPr>
              <a:endParaRPr lang="en-US"/>
            </a:p>
          </c:txPr>
          <c:dLblPos val="inEnd"/>
          <c:showLegendKey val="0"/>
          <c:showVal val="0"/>
          <c:showCatName val="0"/>
          <c:showSerName val="0"/>
          <c:showPercent val="0"/>
          <c:showBubbleSize val="0"/>
          <c:extLst>
            <c:ext xmlns:c15="http://schemas.microsoft.com/office/drawing/2012/chart" uri="{CE6537A1-D6FC-4f65-9D91-7224C49458BB}"/>
          </c:extLst>
        </c:dLbl>
      </c:pivotFmt>
      <c:pivotFmt>
        <c:idx val="119"/>
        <c:spPr>
          <a:solidFill>
            <a:schemeClr val="accent3">
              <a:lumMod val="40000"/>
              <a:lumOff val="60000"/>
            </a:schemeClr>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ysClr val="windowText" lastClr="000000"/>
                  </a:solidFill>
                  <a:latin typeface="+mn-lt"/>
                  <a:ea typeface="+mn-ea"/>
                  <a:cs typeface="+mn-cs"/>
                </a:defRPr>
              </a:pPr>
              <a:endParaRPr lang="en-US"/>
            </a:p>
          </c:txPr>
          <c:dLblPos val="inEnd"/>
          <c:showLegendKey val="0"/>
          <c:showVal val="0"/>
          <c:showCatName val="0"/>
          <c:showSerName val="0"/>
          <c:showPercent val="0"/>
          <c:showBubbleSize val="0"/>
          <c:extLst>
            <c:ext xmlns:c15="http://schemas.microsoft.com/office/drawing/2012/chart" uri="{CE6537A1-D6FC-4f65-9D91-7224C49458BB}"/>
          </c:extLst>
        </c:dLbl>
      </c:pivotFmt>
      <c:pivotFmt>
        <c:idx val="120"/>
        <c:spPr>
          <a:solidFill>
            <a:schemeClr val="accent1"/>
          </a:solidFill>
          <a:ln>
            <a:noFill/>
          </a:ln>
          <a:effectLst/>
        </c:spPr>
        <c:dLbl>
          <c:idx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n-US"/>
            </a:p>
          </c:txPr>
          <c:dLblPos val="inEnd"/>
          <c:showLegendKey val="0"/>
          <c:showVal val="0"/>
          <c:showCatName val="0"/>
          <c:showSerName val="0"/>
          <c:showPercent val="0"/>
          <c:showBubbleSize val="0"/>
          <c:extLst>
            <c:ext xmlns:c15="http://schemas.microsoft.com/office/drawing/2012/chart" uri="{CE6537A1-D6FC-4f65-9D91-7224C49458BB}"/>
          </c:extLst>
        </c:dLbl>
      </c:pivotFmt>
      <c:pivotFmt>
        <c:idx val="121"/>
      </c:pivotFmt>
      <c:pivotFmt>
        <c:idx val="122"/>
      </c:pivotFmt>
      <c:pivotFmt>
        <c:idx val="123"/>
        <c:spPr>
          <a:solidFill>
            <a:srgbClr val="00B050"/>
          </a:solidFill>
          <a:ln>
            <a:noFill/>
          </a:ln>
          <a:effectLst/>
        </c:spPr>
        <c:dLbl>
          <c:idx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4"/>
      </c:pivotFmt>
      <c:pivotFmt>
        <c:idx val="125"/>
        <c:spPr>
          <a:solidFill>
            <a:schemeClr val="accent1"/>
          </a:solidFill>
          <a:ln>
            <a:noFill/>
          </a:ln>
          <a:effectLst/>
        </c:spPr>
        <c:dLbl>
          <c:idx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6"/>
        <c:spPr>
          <a:solidFill>
            <a:schemeClr val="accent1"/>
          </a:solidFill>
          <a:ln>
            <a:noFill/>
          </a:ln>
          <a:effectLst/>
        </c:spPr>
        <c:dLbl>
          <c:idx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7"/>
      </c:pivotFmt>
      <c:pivotFmt>
        <c:idx val="1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29"/>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layout>
                <c:manualLayout>
                  <c:w val="7.985994082426924E-2"/>
                  <c:h val="7.2287129468150454E-2"/>
                </c:manualLayout>
              </c15:layout>
            </c:ext>
          </c:extLst>
        </c:dLbl>
      </c:pivotFmt>
      <c:pivotFmt>
        <c:idx val="130"/>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1"/>
        <c:spPr>
          <a:solidFill>
            <a:schemeClr val="accent1"/>
          </a:solidFill>
          <a:ln>
            <a:noFill/>
          </a:ln>
          <a:effectLst/>
        </c:spPr>
        <c:dLbl>
          <c:idx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2"/>
        <c:spPr>
          <a:solidFill>
            <a:schemeClr val="accent1"/>
          </a:solidFill>
          <a:ln>
            <a:noFill/>
          </a:ln>
          <a:effectLst/>
        </c:spPr>
        <c:dLbl>
          <c:idx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3"/>
        <c:spPr>
          <a:solidFill>
            <a:srgbClr val="00B050"/>
          </a:solidFill>
          <a:ln>
            <a:noFill/>
          </a:ln>
          <a:effectLst/>
        </c:spPr>
        <c:dLbl>
          <c:idx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4"/>
        <c:spPr>
          <a:solidFill>
            <a:schemeClr val="accent1"/>
          </a:solidFill>
          <a:ln>
            <a:noFill/>
          </a:ln>
          <a:effectLst/>
        </c:spPr>
        <c:dLbl>
          <c:idx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3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3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3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4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35944295421098837"/>
          <c:y val="0.10572100256762183"/>
          <c:w val="0.60499286449938616"/>
          <c:h val="0.80170078526025335"/>
        </c:manualLayout>
      </c:layout>
      <c:barChart>
        <c:barDir val="bar"/>
        <c:grouping val="stacked"/>
        <c:varyColors val="0"/>
        <c:ser>
          <c:idx val="0"/>
          <c:order val="0"/>
          <c:tx>
            <c:strRef>
              <c:f>'Parkwide Summary'!$U$6:$U$7</c:f>
              <c:strCache>
                <c:ptCount val="1"/>
                <c:pt idx="0">
                  <c:v>Grand Total</c:v>
                </c:pt>
              </c:strCache>
            </c:strRef>
          </c:tx>
          <c:spPr>
            <a:solidFill>
              <a:schemeClr val="accent1"/>
            </a:solidFill>
            <a:ln>
              <a:noFill/>
            </a:ln>
            <a:effectLst/>
          </c:spPr>
          <c:invertIfNegative val="0"/>
          <c:dPt>
            <c:idx val="0"/>
            <c:invertIfNegative val="0"/>
            <c:bubble3D val="0"/>
            <c:extLst>
              <c:ext xmlns:c16="http://schemas.microsoft.com/office/drawing/2014/chart" uri="{C3380CC4-5D6E-409C-BE32-E72D297353CC}">
                <c16:uniqueId val="{0000000C-68F7-45E0-A3B6-18E99D91C46C}"/>
              </c:ext>
            </c:extLst>
          </c:dPt>
          <c:dPt>
            <c:idx val="1"/>
            <c:invertIfNegative val="0"/>
            <c:bubble3D val="0"/>
            <c:extLst>
              <c:ext xmlns:c16="http://schemas.microsoft.com/office/drawing/2014/chart" uri="{C3380CC4-5D6E-409C-BE32-E72D297353CC}">
                <c16:uniqueId val="{00000011-68F7-45E0-A3B6-18E99D91C46C}"/>
              </c:ext>
            </c:extLst>
          </c:dPt>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'Parkwide Summary'!$T$8</c:f>
              <c:strCache>
                <c:ptCount val="1"/>
                <c:pt idx="0">
                  <c:v>Grand Total</c:v>
                </c:pt>
              </c:strCache>
            </c:strRef>
          </c:cat>
          <c:val>
            <c:numRef>
              <c:f>'Parkwide Summary'!$U$8</c:f>
              <c:numCache>
                <c:formatCode>General</c:formatCode>
                <c:ptCount val="1"/>
              </c:numCache>
            </c:numRef>
          </c:val>
          <c:extLst>
            <c:ext xmlns:c16="http://schemas.microsoft.com/office/drawing/2014/chart" uri="{C3380CC4-5D6E-409C-BE32-E72D297353CC}">
              <c16:uniqueId val="{00000000-F052-4870-B7E0-C521ED06893F}"/>
            </c:ext>
          </c:extLst>
        </c:ser>
        <c:dLbls>
          <c:dLblPos val="inEnd"/>
          <c:showLegendKey val="0"/>
          <c:showVal val="1"/>
          <c:showCatName val="0"/>
          <c:showSerName val="0"/>
          <c:showPercent val="0"/>
          <c:showBubbleSize val="0"/>
        </c:dLbls>
        <c:gapWidth val="219"/>
        <c:overlap val="100"/>
        <c:axId val="146482528"/>
        <c:axId val="169632048"/>
      </c:barChart>
      <c:catAx>
        <c:axId val="146482528"/>
        <c:scaling>
          <c:orientation val="minMax"/>
        </c:scaling>
        <c:delete val="0"/>
        <c:axPos val="l"/>
        <c:title>
          <c:tx>
            <c:rich>
              <a:bodyPr rot="-540000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n-US"/>
                  <a:t>Current Management (Destination)</a:t>
                </a:r>
              </a:p>
            </c:rich>
          </c:tx>
          <c:layout>
            <c:manualLayout>
              <c:xMode val="edge"/>
              <c:yMode val="edge"/>
              <c:x val="0.2646860970207181"/>
              <c:y val="0.38868212523981804"/>
            </c:manualLayout>
          </c:layout>
          <c:overlay val="0"/>
          <c:spPr>
            <a:noFill/>
            <a:ln>
              <a:noFill/>
            </a:ln>
            <a:effectLst/>
          </c:spPr>
          <c:txPr>
            <a:bodyPr rot="-540000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169632048"/>
        <c:crosses val="autoZero"/>
        <c:auto val="1"/>
        <c:lblAlgn val="ctr"/>
        <c:lblOffset val="100"/>
        <c:noMultiLvlLbl val="0"/>
      </c:catAx>
      <c:valAx>
        <c:axId val="16963204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n-US"/>
                  <a:t>Number of Products (Count)</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n-US"/>
          </a:p>
        </c:txPr>
        <c:crossAx val="146482528"/>
        <c:crosses val="autoZero"/>
        <c:crossBetween val="between"/>
      </c:valAx>
      <c:spPr>
        <a:noFill/>
        <a:ln>
          <a:noFill/>
        </a:ln>
        <a:effectLst/>
      </c:spPr>
    </c:plotArea>
    <c:legend>
      <c:legendPos val="l"/>
      <c:layout>
        <c:manualLayout>
          <c:xMode val="edge"/>
          <c:yMode val="edge"/>
          <c:x val="1.4112903225806451E-2"/>
          <c:y val="0.13190975270458255"/>
          <c:w val="0.2129458817312187"/>
          <c:h val="0.23748081087903017"/>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600" b="1">
          <a:solidFill>
            <a:sysClr val="windowText" lastClr="000000"/>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[Concessioner Zero Waste Planning Tool_V2.1_Park Summary_8-4-21.xlsx]Parkwide Summary!QuantSummaryTableOther</c:name>
    <c:fmtId val="12"/>
  </c:pivotSource>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sz="2400" b="1">
                <a:solidFill>
                  <a:sysClr val="windowText" lastClr="000000"/>
                </a:solidFill>
              </a:rPr>
              <a:t>Parkwide Waste Generated by Weight and Current Management </a:t>
            </a:r>
          </a:p>
        </c:rich>
      </c:tx>
      <c:layout>
        <c:manualLayout>
          <c:xMode val="edge"/>
          <c:yMode val="edge"/>
          <c:x val="0.25891413205007613"/>
          <c:y val="2.711563212165201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ivotFmts>
      <c:pivotFmt>
        <c:idx val="0"/>
        <c:dLbl>
          <c:idx val="0"/>
          <c:showLegendKey val="0"/>
          <c:showVal val="0"/>
          <c:showCatName val="0"/>
          <c:showSerName val="0"/>
          <c:showPercent val="0"/>
          <c:showBubbleSize val="0"/>
          <c:extLst>
            <c:ext xmlns:c15="http://schemas.microsoft.com/office/drawing/2012/chart" uri="{CE6537A1-D6FC-4f65-9D91-7224C49458BB}"/>
          </c:extLst>
        </c:dLbl>
      </c:pivotFmt>
      <c:pivotFmt>
        <c:idx val="1"/>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4"/>
        <c:dLbl>
          <c:idx val="0"/>
          <c:showLegendKey val="0"/>
          <c:showVal val="0"/>
          <c:showCatName val="0"/>
          <c:showSerName val="0"/>
          <c:showPercent val="0"/>
          <c:showBubbleSize val="0"/>
          <c:extLst>
            <c:ext xmlns:c15="http://schemas.microsoft.com/office/drawing/2012/chart" uri="{CE6537A1-D6FC-4f65-9D91-7224C49458BB}"/>
          </c:extLst>
        </c:dLbl>
      </c:pivotFmt>
      <c:pivotFmt>
        <c:idx val="5"/>
        <c:dLbl>
          <c:idx val="0"/>
          <c:showLegendKey val="0"/>
          <c:showVal val="0"/>
          <c:showCatName val="0"/>
          <c:showSerName val="0"/>
          <c:showPercent val="0"/>
          <c:showBubbleSize val="0"/>
          <c:extLst>
            <c:ext xmlns:c15="http://schemas.microsoft.com/office/drawing/2012/chart" uri="{CE6537A1-D6FC-4f65-9D91-7224C49458BB}"/>
          </c:extLst>
        </c:dLbl>
      </c:pivotFmt>
      <c:pivotFmt>
        <c:idx val="6"/>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7"/>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8"/>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9"/>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0"/>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1"/>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2"/>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3"/>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5"/>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6"/>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7"/>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8"/>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9"/>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0"/>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1"/>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2"/>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3"/>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5"/>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6"/>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7"/>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1"/>
          <c:showPercent val="0"/>
          <c:showBubbleSize val="0"/>
          <c:extLst>
            <c:ext xmlns:c15="http://schemas.microsoft.com/office/drawing/2012/chart" uri="{CE6537A1-D6FC-4f65-9D91-7224C49458BB}"/>
          </c:extLst>
        </c:dLbl>
      </c:pivotFmt>
      <c:pivotFmt>
        <c:idx val="29"/>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solidFill>
            <a:srgbClr val="00B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1"/>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1"/>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1"/>
          <c:showPercent val="0"/>
          <c:showBubbleSize val="0"/>
          <c:extLst>
            <c:ext xmlns:c15="http://schemas.microsoft.com/office/drawing/2012/chart" uri="{CE6537A1-D6FC-4f65-9D91-7224C49458BB}"/>
          </c:extLst>
        </c:dLbl>
      </c:pivotFmt>
      <c:pivotFmt>
        <c:idx val="3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1"/>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1"/>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1"/>
          <c:showPercent val="0"/>
          <c:showBubbleSize val="0"/>
          <c:extLst>
            <c:ext xmlns:c15="http://schemas.microsoft.com/office/drawing/2012/chart" uri="{CE6537A1-D6FC-4f65-9D91-7224C49458BB}"/>
          </c:extLst>
        </c:dLbl>
      </c:pivotFmt>
      <c:pivotFmt>
        <c:idx val="36"/>
        <c:spPr>
          <a:solidFill>
            <a:schemeClr val="accent1"/>
          </a:solidFill>
          <a:ln>
            <a:noFill/>
          </a:ln>
          <a:effectLst/>
        </c:spPr>
        <c:dLbl>
          <c:idx val="0"/>
          <c:layout>
            <c:manualLayout>
              <c:x val="2.7569935063344146E-2"/>
              <c:y val="3.9867109634551492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1"/>
          <c:showPercent val="0"/>
          <c:showBubbleSize val="0"/>
          <c:extLst>
            <c:ext xmlns:c15="http://schemas.microsoft.com/office/drawing/2012/chart" uri="{CE6537A1-D6FC-4f65-9D91-7224C49458BB}"/>
          </c:extLst>
        </c:dLbl>
      </c:pivotFmt>
      <c:pivotFmt>
        <c:idx val="37"/>
        <c:spPr>
          <a:solidFill>
            <a:schemeClr val="accent6"/>
          </a:solidFill>
          <a:ln>
            <a:noFill/>
          </a:ln>
          <a:effectLst/>
        </c:spPr>
        <c:dLbl>
          <c:idx val="0"/>
          <c:layout>
            <c:manualLayout>
              <c:x val="4.8050458253256934E-2"/>
              <c:y val="-1.8984337921214998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1"/>
          <c:showPercent val="0"/>
          <c:showBubbleSize val="0"/>
          <c:extLst>
            <c:ext xmlns:c15="http://schemas.microsoft.com/office/drawing/2012/chart" uri="{CE6537A1-D6FC-4f65-9D91-7224C49458BB}"/>
          </c:extLst>
        </c:dLbl>
      </c:pivotFmt>
      <c:pivotFmt>
        <c:idx val="38"/>
        <c:spPr>
          <a:solidFill>
            <a:schemeClr val="accent6"/>
          </a:solidFill>
          <a:ln>
            <a:noFill/>
          </a:ln>
          <a:effectLst/>
        </c:spPr>
        <c:dLbl>
          <c:idx val="0"/>
          <c:layout>
            <c:manualLayout>
              <c:x val="3.2296209645631631E-2"/>
              <c:y val="-1.8984337921214998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1"/>
          <c:showPercent val="0"/>
          <c:showBubbleSize val="0"/>
          <c:extLst>
            <c:ext xmlns:c15="http://schemas.microsoft.com/office/drawing/2012/chart" uri="{CE6537A1-D6FC-4f65-9D91-7224C49458BB}"/>
          </c:extLst>
        </c:dLbl>
      </c:pivotFmt>
      <c:pivotFmt>
        <c:idx val="39"/>
        <c:spPr>
          <a:solidFill>
            <a:srgbClr val="00B050"/>
          </a:solidFill>
          <a:ln>
            <a:noFill/>
          </a:ln>
          <a:effectLst/>
        </c:spPr>
        <c:dLbl>
          <c:idx val="0"/>
          <c:layout>
            <c:manualLayout>
              <c:x val="7.8771243038123324E-4"/>
              <c:y val="-4.3663977218794427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1"/>
          <c:showPercent val="0"/>
          <c:showBubbleSize val="0"/>
          <c:extLst>
            <c:ext xmlns:c15="http://schemas.microsoft.com/office/drawing/2012/chart" uri="{CE6537A1-D6FC-4f65-9D91-7224C49458BB}"/>
          </c:extLst>
        </c:dLbl>
      </c:pivotFmt>
    </c:pivotFmts>
    <c:plotArea>
      <c:layout>
        <c:manualLayout>
          <c:layoutTarget val="inner"/>
          <c:xMode val="edge"/>
          <c:yMode val="edge"/>
          <c:x val="0.19991973415753714"/>
          <c:y val="0.21889280618446183"/>
          <c:w val="0.75495840840742667"/>
          <c:h val="0.6967326754112112"/>
        </c:manualLayout>
      </c:layout>
      <c:barChart>
        <c:barDir val="bar"/>
        <c:grouping val="stacked"/>
        <c:varyColors val="0"/>
        <c:ser>
          <c:idx val="0"/>
          <c:order val="0"/>
          <c:tx>
            <c:strRef>
              <c:f>'Parkwide Summary'!$U$31:$U$32</c:f>
              <c:strCache>
                <c:ptCount val="1"/>
                <c:pt idx="0">
                  <c:v>Grand Total</c:v>
                </c:pt>
              </c:strCache>
            </c:strRef>
          </c:tx>
          <c:spPr>
            <a:solidFill>
              <a:schemeClr val="accent1"/>
            </a:solidFill>
            <a:ln>
              <a:noFill/>
            </a:ln>
            <a:effectLst/>
          </c:spPr>
          <c:invertIfNegative val="0"/>
          <c:dPt>
            <c:idx val="2"/>
            <c:invertIfNegative val="0"/>
            <c:bubble3D val="0"/>
            <c:extLst>
              <c:ext xmlns:c16="http://schemas.microsoft.com/office/drawing/2014/chart" uri="{C3380CC4-5D6E-409C-BE32-E72D297353CC}">
                <c16:uniqueId val="{00000012-EB9B-42F5-959F-87625C665D9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'Parkwide Summary'!$T$33</c:f>
              <c:strCache>
                <c:ptCount val="1"/>
                <c:pt idx="0">
                  <c:v>Grand Total</c:v>
                </c:pt>
              </c:strCache>
            </c:strRef>
          </c:cat>
          <c:val>
            <c:numRef>
              <c:f>'Parkwide Summary'!$U$33</c:f>
              <c:numCache>
                <c:formatCode>General</c:formatCode>
                <c:ptCount val="1"/>
              </c:numCache>
            </c:numRef>
          </c:val>
          <c:extLst>
            <c:ext xmlns:c16="http://schemas.microsoft.com/office/drawing/2014/chart" uri="{C3380CC4-5D6E-409C-BE32-E72D297353CC}">
              <c16:uniqueId val="{00000000-6A90-4997-B498-A8957C34B2F5}"/>
            </c:ext>
          </c:extLst>
        </c:ser>
        <c:dLbls>
          <c:dLblPos val="inEnd"/>
          <c:showLegendKey val="0"/>
          <c:showVal val="1"/>
          <c:showCatName val="0"/>
          <c:showSerName val="0"/>
          <c:showPercent val="0"/>
          <c:showBubbleSize val="0"/>
        </c:dLbls>
        <c:gapWidth val="182"/>
        <c:overlap val="100"/>
        <c:axId val="141045488"/>
        <c:axId val="174343472"/>
      </c:barChart>
      <c:catAx>
        <c:axId val="141045488"/>
        <c:scaling>
          <c:orientation val="minMax"/>
        </c:scaling>
        <c:delete val="0"/>
        <c:axPos val="l"/>
        <c:title>
          <c:tx>
            <c:rich>
              <a:bodyPr rot="-540000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n-US" sz="1600" b="1"/>
                  <a:t>Current Management (Destination)</a:t>
                </a:r>
              </a:p>
            </c:rich>
          </c:tx>
          <c:layout>
            <c:manualLayout>
              <c:xMode val="edge"/>
              <c:yMode val="edge"/>
              <c:x val="0.11105500151575147"/>
              <c:y val="0.38687444881347849"/>
            </c:manualLayout>
          </c:layout>
          <c:overlay val="0"/>
          <c:spPr>
            <a:noFill/>
            <a:ln>
              <a:noFill/>
            </a:ln>
            <a:effectLst/>
          </c:spPr>
          <c:txPr>
            <a:bodyPr rot="-540000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4343472"/>
        <c:crosses val="autoZero"/>
        <c:auto val="1"/>
        <c:lblAlgn val="ctr"/>
        <c:lblOffset val="100"/>
        <c:noMultiLvlLbl val="0"/>
      </c:catAx>
      <c:valAx>
        <c:axId val="1743434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n-US" sz="1600" b="1"/>
                  <a:t>Amount of Waste Generated</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41045488"/>
        <c:crosses val="autoZero"/>
        <c:crossBetween val="between"/>
      </c:valAx>
      <c:spPr>
        <a:noFill/>
        <a:ln>
          <a:noFill/>
        </a:ln>
        <a:effectLst/>
      </c:spPr>
    </c:plotArea>
    <c:legend>
      <c:legendPos val="t"/>
      <c:layout>
        <c:manualLayout>
          <c:xMode val="edge"/>
          <c:yMode val="edge"/>
          <c:x val="0.28581220393887097"/>
          <c:y val="9.1620218610067E-2"/>
          <c:w val="0.37547592219157516"/>
          <c:h val="5.2333809820106339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hyperlink" Target="#'Reference Information'!A1"/></Relationships>
</file>

<file path=xl/drawings/_rels/drawing2.xml.rels><?xml version="1.0" encoding="UTF-8" standalone="yes"?>
<Relationships xmlns="http://schemas.openxmlformats.org/package/2006/relationships"><Relationship Id="rId2" Type="http://schemas.openxmlformats.org/officeDocument/2006/relationships/hyperlink" Target="#Overview!A1"/><Relationship Id="rId1" Type="http://schemas.openxmlformats.org/officeDocument/2006/relationships/hyperlink" Target="#'Park Questionnaire'!A1"/></Relationships>
</file>

<file path=xl/drawings/_rels/drawing3.xml.rels><?xml version="1.0" encoding="UTF-8" standalone="yes"?>
<Relationships xmlns="http://schemas.openxmlformats.org/package/2006/relationships"><Relationship Id="rId2" Type="http://schemas.openxmlformats.org/officeDocument/2006/relationships/hyperlink" Target="#'Parkwide Summary'!A1"/><Relationship Id="rId1" Type="http://schemas.openxmlformats.org/officeDocument/2006/relationships/hyperlink" Target="#'Reference Information'!A1"/></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png"/><Relationship Id="rId4" Type="http://schemas.openxmlformats.org/officeDocument/2006/relationships/image" Target="../media/image4.emf"/></Relationships>
</file>

<file path=xl/drawings/_rels/drawing6.xml.rels><?xml version="1.0" encoding="UTF-8" standalone="yes"?>
<Relationships xmlns="http://schemas.openxmlformats.org/package/2006/relationships"><Relationship Id="rId2" Type="http://schemas.openxmlformats.org/officeDocument/2006/relationships/hyperlink" Target="#'Tailored List of BMPs'!A1"/><Relationship Id="rId1" Type="http://schemas.openxmlformats.org/officeDocument/2006/relationships/hyperlink" Target="#Overview!A1"/></Relationships>
</file>

<file path=xl/drawings/_rels/drawing7.xml.rels><?xml version="1.0" encoding="UTF-8" standalone="yes"?>
<Relationships xmlns="http://schemas.openxmlformats.org/package/2006/relationships"><Relationship Id="rId1" Type="http://schemas.openxmlformats.org/officeDocument/2006/relationships/hyperlink" Target="#'Full List of BMPs'!A1"/></Relationships>
</file>

<file path=xl/drawings/drawing1.xml><?xml version="1.0" encoding="utf-8"?>
<xdr:wsDr xmlns:xdr="http://schemas.openxmlformats.org/drawingml/2006/spreadsheetDrawing" xmlns:a="http://schemas.openxmlformats.org/drawingml/2006/main">
  <xdr:twoCellAnchor>
    <xdr:from>
      <xdr:col>9</xdr:col>
      <xdr:colOff>258763</xdr:colOff>
      <xdr:row>16</xdr:row>
      <xdr:rowOff>124619</xdr:rowOff>
    </xdr:from>
    <xdr:to>
      <xdr:col>9</xdr:col>
      <xdr:colOff>2767807</xdr:colOff>
      <xdr:row>16</xdr:row>
      <xdr:rowOff>1246981</xdr:rowOff>
    </xdr:to>
    <xdr:sp macro="" textlink="">
      <xdr:nvSpPr>
        <xdr:cNvPr id="3" name="Arrow: Right 2">
          <a:hlinkClick xmlns:r="http://schemas.openxmlformats.org/officeDocument/2006/relationships" r:id="rId1"/>
          <a:extLst>
            <a:ext uri="{FF2B5EF4-FFF2-40B4-BE49-F238E27FC236}">
              <a16:creationId xmlns:a16="http://schemas.microsoft.com/office/drawing/2014/main" id="{D23F663A-83BF-433F-8B5C-B6E820B23770}"/>
            </a:ext>
          </a:extLst>
        </xdr:cNvPr>
        <xdr:cNvSpPr/>
      </xdr:nvSpPr>
      <xdr:spPr>
        <a:xfrm>
          <a:off x="7116763" y="8506619"/>
          <a:ext cx="2509044" cy="1122362"/>
        </a:xfrm>
        <a:prstGeom prst="rightArrow">
          <a:avLst/>
        </a:prstGeom>
        <a:solidFill>
          <a:schemeClr val="tx1"/>
        </a:solidFill>
        <a:ln>
          <a:solidFill>
            <a:schemeClr val="accent4">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400" b="1"/>
            <a:t>Proceed</a:t>
          </a:r>
          <a:r>
            <a:rPr lang="en-US" sz="1400" b="1" baseline="0"/>
            <a:t> to the Reference Information tab</a:t>
          </a:r>
          <a:endParaRPr lang="en-US" sz="140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4047959</xdr:colOff>
      <xdr:row>1</xdr:row>
      <xdr:rowOff>67583</xdr:rowOff>
    </xdr:from>
    <xdr:to>
      <xdr:col>3</xdr:col>
      <xdr:colOff>5990378</xdr:colOff>
      <xdr:row>2</xdr:row>
      <xdr:rowOff>35719</xdr:rowOff>
    </xdr:to>
    <xdr:sp macro="" textlink="">
      <xdr:nvSpPr>
        <xdr:cNvPr id="3" name="Arrow: Right 2">
          <a:hlinkClick xmlns:r="http://schemas.openxmlformats.org/officeDocument/2006/relationships" r:id="rId1"/>
          <a:extLst>
            <a:ext uri="{FF2B5EF4-FFF2-40B4-BE49-F238E27FC236}">
              <a16:creationId xmlns:a16="http://schemas.microsoft.com/office/drawing/2014/main" id="{DD60532E-1E69-4900-B3D8-56526A44640F}"/>
            </a:ext>
          </a:extLst>
        </xdr:cNvPr>
        <xdr:cNvSpPr/>
      </xdr:nvSpPr>
      <xdr:spPr>
        <a:xfrm>
          <a:off x="16094283" y="459789"/>
          <a:ext cx="1942419" cy="1163430"/>
        </a:xfrm>
        <a:prstGeom prst="rightArrow">
          <a:avLst/>
        </a:prstGeom>
        <a:solidFill>
          <a:schemeClr val="tx1"/>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400" b="1"/>
            <a:t>Proceed to Park Questionnaire</a:t>
          </a:r>
        </a:p>
      </xdr:txBody>
    </xdr:sp>
    <xdr:clientData/>
  </xdr:twoCellAnchor>
  <xdr:twoCellAnchor>
    <xdr:from>
      <xdr:col>3</xdr:col>
      <xdr:colOff>2030720</xdr:colOff>
      <xdr:row>1</xdr:row>
      <xdr:rowOff>56470</xdr:rowOff>
    </xdr:from>
    <xdr:to>
      <xdr:col>3</xdr:col>
      <xdr:colOff>3841150</xdr:colOff>
      <xdr:row>2</xdr:row>
      <xdr:rowOff>35719</xdr:rowOff>
    </xdr:to>
    <xdr:sp macro="" textlink="">
      <xdr:nvSpPr>
        <xdr:cNvPr id="6" name="Arrow: Left 5">
          <a:hlinkClick xmlns:r="http://schemas.openxmlformats.org/officeDocument/2006/relationships" r:id="rId2"/>
          <a:extLst>
            <a:ext uri="{FF2B5EF4-FFF2-40B4-BE49-F238E27FC236}">
              <a16:creationId xmlns:a16="http://schemas.microsoft.com/office/drawing/2014/main" id="{B0C3A3F4-E9BA-4A2A-9317-51A566D70CE8}"/>
            </a:ext>
          </a:extLst>
        </xdr:cNvPr>
        <xdr:cNvSpPr/>
      </xdr:nvSpPr>
      <xdr:spPr>
        <a:xfrm>
          <a:off x="14077044" y="448676"/>
          <a:ext cx="1810430" cy="1174543"/>
        </a:xfrm>
        <a:prstGeom prst="leftArrow">
          <a:avLst/>
        </a:prstGeom>
        <a:solidFill>
          <a:schemeClr val="tx1"/>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n-US" sz="1400" b="1"/>
            <a:t>Return to Overview</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142421</xdr:colOff>
      <xdr:row>37</xdr:row>
      <xdr:rowOff>27215</xdr:rowOff>
    </xdr:from>
    <xdr:to>
      <xdr:col>1</xdr:col>
      <xdr:colOff>2976788</xdr:colOff>
      <xdr:row>40</xdr:row>
      <xdr:rowOff>163286</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44FFE9D1-E4B5-4033-8558-8C67AA06C65A}"/>
            </a:ext>
          </a:extLst>
        </xdr:cNvPr>
        <xdr:cNvSpPr/>
      </xdr:nvSpPr>
      <xdr:spPr>
        <a:xfrm>
          <a:off x="142421" y="12341679"/>
          <a:ext cx="3092903" cy="666750"/>
        </a:xfrm>
        <a:prstGeom prst="leftArrow">
          <a:avLst/>
        </a:prstGeom>
        <a:solidFill>
          <a:schemeClr val="tx1"/>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n-US" sz="1400" b="1"/>
            <a:t>Return to Reference Information tab</a:t>
          </a:r>
        </a:p>
      </xdr:txBody>
    </xdr:sp>
    <xdr:clientData/>
  </xdr:twoCellAnchor>
  <xdr:twoCellAnchor>
    <xdr:from>
      <xdr:col>2</xdr:col>
      <xdr:colOff>2333626</xdr:colOff>
      <xdr:row>37</xdr:row>
      <xdr:rowOff>23812</xdr:rowOff>
    </xdr:from>
    <xdr:to>
      <xdr:col>3</xdr:col>
      <xdr:colOff>103188</xdr:colOff>
      <xdr:row>40</xdr:row>
      <xdr:rowOff>158750</xdr:rowOff>
    </xdr:to>
    <xdr:sp macro="" textlink="">
      <xdr:nvSpPr>
        <xdr:cNvPr id="4" name="Arrow: Right 3">
          <a:hlinkClick xmlns:r="http://schemas.openxmlformats.org/officeDocument/2006/relationships" r:id="rId2"/>
          <a:extLst>
            <a:ext uri="{FF2B5EF4-FFF2-40B4-BE49-F238E27FC236}">
              <a16:creationId xmlns:a16="http://schemas.microsoft.com/office/drawing/2014/main" id="{F6225AC6-8993-4499-B206-057E16409E1A}"/>
            </a:ext>
          </a:extLst>
        </xdr:cNvPr>
        <xdr:cNvSpPr/>
      </xdr:nvSpPr>
      <xdr:spPr>
        <a:xfrm>
          <a:off x="5770564" y="11763375"/>
          <a:ext cx="2952749" cy="682625"/>
        </a:xfrm>
        <a:prstGeom prst="rightArrow">
          <a:avLst/>
        </a:prstGeom>
        <a:solidFill>
          <a:schemeClr val="tx1"/>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400" b="1"/>
            <a:t>Proceed to Parkwide Summary</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10825</xdr:colOff>
      <xdr:row>3</xdr:row>
      <xdr:rowOff>608327</xdr:rowOff>
    </xdr:from>
    <xdr:to>
      <xdr:col>18</xdr:col>
      <xdr:colOff>1862667</xdr:colOff>
      <xdr:row>30</xdr:row>
      <xdr:rowOff>84665</xdr:rowOff>
    </xdr:to>
    <xdr:graphicFrame macro="">
      <xdr:nvGraphicFramePr>
        <xdr:cNvPr id="2" name="QualSummaryChartParkSummary">
          <a:extLst>
            <a:ext uri="{FF2B5EF4-FFF2-40B4-BE49-F238E27FC236}">
              <a16:creationId xmlns:a16="http://schemas.microsoft.com/office/drawing/2014/main" id="{79C7F41B-67F5-4239-99C4-AA8DFC9CB5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6363</xdr:colOff>
      <xdr:row>34</xdr:row>
      <xdr:rowOff>284691</xdr:rowOff>
    </xdr:from>
    <xdr:to>
      <xdr:col>18</xdr:col>
      <xdr:colOff>1799167</xdr:colOff>
      <xdr:row>69</xdr:row>
      <xdr:rowOff>21166</xdr:rowOff>
    </xdr:to>
    <xdr:graphicFrame macro="">
      <xdr:nvGraphicFramePr>
        <xdr:cNvPr id="3" name="QuantSummaryChartParkSummary">
          <a:extLst>
            <a:ext uri="{FF2B5EF4-FFF2-40B4-BE49-F238E27FC236}">
              <a16:creationId xmlns:a16="http://schemas.microsoft.com/office/drawing/2014/main" id="{D6978E70-33B1-4575-842D-56C5BCF97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oneCellAnchor>
    <xdr:from>
      <xdr:col>10</xdr:col>
      <xdr:colOff>95250</xdr:colOff>
      <xdr:row>13</xdr:row>
      <xdr:rowOff>1358900</xdr:rowOff>
    </xdr:from>
    <xdr:ext cx="184731" cy="264560"/>
    <xdr:sp macro="" textlink="">
      <xdr:nvSpPr>
        <xdr:cNvPr id="3" name="TextBox 2">
          <a:extLst>
            <a:ext uri="{FF2B5EF4-FFF2-40B4-BE49-F238E27FC236}">
              <a16:creationId xmlns:a16="http://schemas.microsoft.com/office/drawing/2014/main" id="{94FBACBF-536C-4B65-A4CC-7BFE52DB5336}"/>
            </a:ext>
          </a:extLst>
        </xdr:cNvPr>
        <xdr:cNvSpPr txBox="1"/>
      </xdr:nvSpPr>
      <xdr:spPr>
        <a:xfrm>
          <a:off x="7956550" y="882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editAs="absolute">
    <xdr:from>
      <xdr:col>1</xdr:col>
      <xdr:colOff>161600</xdr:colOff>
      <xdr:row>15</xdr:row>
      <xdr:rowOff>2059781</xdr:rowOff>
    </xdr:from>
    <xdr:to>
      <xdr:col>5</xdr:col>
      <xdr:colOff>392906</xdr:colOff>
      <xdr:row>16</xdr:row>
      <xdr:rowOff>802298</xdr:rowOff>
    </xdr:to>
    <xdr:pic>
      <xdr:nvPicPr>
        <xdr:cNvPr id="5" name="Picture 4">
          <a:extLst>
            <a:ext uri="{FF2B5EF4-FFF2-40B4-BE49-F238E27FC236}">
              <a16:creationId xmlns:a16="http://schemas.microsoft.com/office/drawing/2014/main" id="{756DEE9E-40FD-495A-BE66-B986A16CF86C}"/>
            </a:ext>
          </a:extLst>
        </xdr:cNvPr>
        <xdr:cNvPicPr/>
      </xdr:nvPicPr>
      <xdr:blipFill rotWithShape="1">
        <a:blip xmlns:r="http://schemas.openxmlformats.org/officeDocument/2006/relationships" r:embed="rId1"/>
        <a:srcRect t="21116" r="82863"/>
        <a:stretch/>
      </xdr:blipFill>
      <xdr:spPr bwMode="auto">
        <a:xfrm>
          <a:off x="2530944" y="18073687"/>
          <a:ext cx="2660181" cy="2766830"/>
        </a:xfrm>
        <a:prstGeom prst="rect">
          <a:avLst/>
        </a:prstGeom>
        <a:ln>
          <a:noFill/>
        </a:ln>
        <a:extLst>
          <a:ext uri="{53640926-AAD7-44D8-BBD7-CCE9431645EC}">
            <a14:shadowObscured xmlns:a14="http://schemas.microsoft.com/office/drawing/2010/main"/>
          </a:ext>
        </a:extLst>
      </xdr:spPr>
    </xdr:pic>
    <xdr:clientData/>
  </xdr:twoCellAnchor>
  <xdr:twoCellAnchor editAs="absolute">
    <xdr:from>
      <xdr:col>0</xdr:col>
      <xdr:colOff>1588293</xdr:colOff>
      <xdr:row>13</xdr:row>
      <xdr:rowOff>1869281</xdr:rowOff>
    </xdr:from>
    <xdr:to>
      <xdr:col>9</xdr:col>
      <xdr:colOff>293951</xdr:colOff>
      <xdr:row>13</xdr:row>
      <xdr:rowOff>2736056</xdr:rowOff>
    </xdr:to>
    <xdr:pic>
      <xdr:nvPicPr>
        <xdr:cNvPr id="6" name="Picture 5">
          <a:extLst>
            <a:ext uri="{FF2B5EF4-FFF2-40B4-BE49-F238E27FC236}">
              <a16:creationId xmlns:a16="http://schemas.microsoft.com/office/drawing/2014/main" id="{7B558CD9-9BC4-4802-96E0-B5921D78E83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88293" y="9894094"/>
          <a:ext cx="5635096" cy="866775"/>
        </a:xfrm>
        <a:prstGeom prst="rect">
          <a:avLst/>
        </a:prstGeom>
        <a:noFill/>
        <a:ln>
          <a:noFill/>
        </a:ln>
      </xdr:spPr>
    </xdr:pic>
    <xdr:clientData/>
  </xdr:twoCellAnchor>
  <xdr:twoCellAnchor editAs="absolute">
    <xdr:from>
      <xdr:col>0</xdr:col>
      <xdr:colOff>1403047</xdr:colOff>
      <xdr:row>14</xdr:row>
      <xdr:rowOff>322831</xdr:rowOff>
    </xdr:from>
    <xdr:to>
      <xdr:col>9</xdr:col>
      <xdr:colOff>107647</xdr:colOff>
      <xdr:row>14</xdr:row>
      <xdr:rowOff>1335127</xdr:rowOff>
    </xdr:to>
    <xdr:pic>
      <xdr:nvPicPr>
        <xdr:cNvPr id="7" name="Picture 6">
          <a:extLst>
            <a:ext uri="{FF2B5EF4-FFF2-40B4-BE49-F238E27FC236}">
              <a16:creationId xmlns:a16="http://schemas.microsoft.com/office/drawing/2014/main" id="{2A4A74A2-FE83-43E4-8116-F35FF555E8CF}"/>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32479"/>
        <a:stretch/>
      </xdr:blipFill>
      <xdr:spPr bwMode="auto">
        <a:xfrm>
          <a:off x="1403047" y="12371956"/>
          <a:ext cx="5634038" cy="1012296"/>
        </a:xfrm>
        <a:prstGeom prst="rect">
          <a:avLst/>
        </a:prstGeom>
        <a:noFill/>
        <a:ln>
          <a:noFill/>
        </a:ln>
        <a:extLst>
          <a:ext uri="{53640926-AAD7-44D8-BBD7-CCE9431645EC}">
            <a14:shadowObscured xmlns:a14="http://schemas.microsoft.com/office/drawing/2010/main"/>
          </a:ext>
        </a:extLst>
      </xdr:spPr>
    </xdr:pic>
    <xdr:clientData/>
  </xdr:twoCellAnchor>
  <xdr:twoCellAnchor editAs="absolute">
    <xdr:from>
      <xdr:col>0</xdr:col>
      <xdr:colOff>1428940</xdr:colOff>
      <xdr:row>14</xdr:row>
      <xdr:rowOff>1432719</xdr:rowOff>
    </xdr:from>
    <xdr:to>
      <xdr:col>9</xdr:col>
      <xdr:colOff>133540</xdr:colOff>
      <xdr:row>15</xdr:row>
      <xdr:rowOff>826113</xdr:rowOff>
    </xdr:to>
    <xdr:pic>
      <xdr:nvPicPr>
        <xdr:cNvPr id="8" name="Picture 7">
          <a:extLst>
            <a:ext uri="{FF2B5EF4-FFF2-40B4-BE49-F238E27FC236}">
              <a16:creationId xmlns:a16="http://schemas.microsoft.com/office/drawing/2014/main" id="{499CD6A7-DD13-445A-8131-A486FC40E0E1}"/>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428940" y="13481844"/>
          <a:ext cx="5634038" cy="3417707"/>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4</xdr:col>
      <xdr:colOff>2346325</xdr:colOff>
      <xdr:row>1</xdr:row>
      <xdr:rowOff>158750</xdr:rowOff>
    </xdr:from>
    <xdr:to>
      <xdr:col>4</xdr:col>
      <xdr:colOff>4569505</xdr:colOff>
      <xdr:row>3</xdr:row>
      <xdr:rowOff>142875</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2B311FA1-6C79-4483-9CD2-FA1722881B46}"/>
            </a:ext>
          </a:extLst>
        </xdr:cNvPr>
        <xdr:cNvSpPr/>
      </xdr:nvSpPr>
      <xdr:spPr>
        <a:xfrm>
          <a:off x="21015325" y="555625"/>
          <a:ext cx="2223180" cy="1111250"/>
        </a:xfrm>
        <a:prstGeom prst="leftArrow">
          <a:avLst/>
        </a:prstGeom>
        <a:solidFill>
          <a:schemeClr val="tx1"/>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400" b="1"/>
            <a:t>Return to Overview</a:t>
          </a:r>
        </a:p>
      </xdr:txBody>
    </xdr:sp>
    <xdr:clientData/>
  </xdr:twoCellAnchor>
  <xdr:twoCellAnchor>
    <xdr:from>
      <xdr:col>4</xdr:col>
      <xdr:colOff>4652508</xdr:colOff>
      <xdr:row>1</xdr:row>
      <xdr:rowOff>161246</xdr:rowOff>
    </xdr:from>
    <xdr:to>
      <xdr:col>8</xdr:col>
      <xdr:colOff>488835</xdr:colOff>
      <xdr:row>3</xdr:row>
      <xdr:rowOff>126321</xdr:rowOff>
    </xdr:to>
    <xdr:sp macro="" textlink="">
      <xdr:nvSpPr>
        <xdr:cNvPr id="4" name="Arrow: Right 3">
          <a:hlinkClick xmlns:r="http://schemas.openxmlformats.org/officeDocument/2006/relationships" r:id="rId2"/>
          <a:extLst>
            <a:ext uri="{FF2B5EF4-FFF2-40B4-BE49-F238E27FC236}">
              <a16:creationId xmlns:a16="http://schemas.microsoft.com/office/drawing/2014/main" id="{C7E14F00-B796-433B-8B4E-71DE2958D504}"/>
            </a:ext>
          </a:extLst>
        </xdr:cNvPr>
        <xdr:cNvSpPr/>
      </xdr:nvSpPr>
      <xdr:spPr>
        <a:xfrm>
          <a:off x="23321508" y="554152"/>
          <a:ext cx="2158546" cy="1108075"/>
        </a:xfrm>
        <a:prstGeom prst="rightArrow">
          <a:avLst/>
        </a:prstGeom>
        <a:solidFill>
          <a:schemeClr val="tx1"/>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400" b="1"/>
            <a:t>Proceed to Tailored</a:t>
          </a:r>
          <a:r>
            <a:rPr lang="en-US" sz="1400" b="1" baseline="0"/>
            <a:t> List</a:t>
          </a:r>
          <a:endParaRPr lang="en-US" sz="1400" b="1"/>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40821</xdr:colOff>
      <xdr:row>1</xdr:row>
      <xdr:rowOff>78466</xdr:rowOff>
    </xdr:from>
    <xdr:to>
      <xdr:col>4</xdr:col>
      <xdr:colOff>490536</xdr:colOff>
      <xdr:row>1</xdr:row>
      <xdr:rowOff>1333500</xdr:rowOff>
    </xdr:to>
    <xdr:sp macro="" textlink="">
      <xdr:nvSpPr>
        <xdr:cNvPr id="4" name="Arrow: Left 3">
          <a:hlinkClick xmlns:r="http://schemas.openxmlformats.org/officeDocument/2006/relationships" r:id="rId1"/>
          <a:extLst>
            <a:ext uri="{FF2B5EF4-FFF2-40B4-BE49-F238E27FC236}">
              <a16:creationId xmlns:a16="http://schemas.microsoft.com/office/drawing/2014/main" id="{E80F0E1D-D5AD-4DA2-854E-56825D463FA0}"/>
            </a:ext>
          </a:extLst>
        </xdr:cNvPr>
        <xdr:cNvSpPr/>
      </xdr:nvSpPr>
      <xdr:spPr>
        <a:xfrm>
          <a:off x="8939892" y="468537"/>
          <a:ext cx="1810430" cy="1255034"/>
        </a:xfrm>
        <a:prstGeom prst="leftArrow">
          <a:avLst/>
        </a:prstGeom>
        <a:solidFill>
          <a:schemeClr val="tx1"/>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n-US" sz="1400" b="1"/>
            <a:t>Return to Full List of BMPs</a:t>
          </a: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my Rowland" refreshedDate="44372.487965277774" createdVersion="6" refreshedVersion="7" minRefreshableVersion="3" recordCount="45" xr:uid="{33AE82F0-3D35-47ED-81A0-E20B61FEDF32}">
  <cacheSource type="worksheet">
    <worksheetSource name="BMPS"/>
  </cacheSource>
  <cacheFields count="6">
    <cacheField name="PARK SUMMARY" numFmtId="1">
      <sharedItems/>
    </cacheField>
    <cacheField name="Product/Material Category" numFmtId="0">
      <sharedItems containsBlank="1" count="73">
        <s v="All recycling - comingled"/>
        <s v="All trash - mixed/unsorted/unknown"/>
        <s v="Antifreeze"/>
        <s v="Appliances - Large"/>
        <s v="Appliances - Small"/>
        <s v="Batteries"/>
        <s v="Bear cannisters"/>
        <s v="Bike parts and tires"/>
        <s v="C&amp;D waste - mixed"/>
        <s v="Camping gear"/>
        <s v="Carpet"/>
        <s v="Cigarette butts"/>
        <s v="Corks"/>
        <s v="Corrugated Cardboard "/>
        <s v="Electronics"/>
        <s v="Furniture"/>
        <s v="Guestroom amenities"/>
        <s v="Kegs"/>
        <s v="Light ballasts, bulbs, lamps, and lighting fixtures"/>
        <s v="Manure"/>
        <s v="Mattress"/>
        <s v="Office supplies"/>
        <s v="Organics - food waste"/>
        <s v="Organics - plant/yard waste"/>
        <s v="Organics - waste cooking oil"/>
        <s v="Paper"/>
        <s v="Paper towels"/>
        <s v="Plastic - expanded polystyrene (EPS) products (Styrofoam)"/>
        <s v="Plastic - flexible "/>
        <s v="Plastic - rigid "/>
        <s v="Propane cannisters "/>
        <s v="Single use beverage cups "/>
        <s v="Single use condiments"/>
        <s v="Single use face masks "/>
        <s v="Single use food packaging and food service items (clamshells, bags, cutlery etc.)"/>
        <s v="Single use gloves (e.g., nitrile, latex)"/>
        <s v="Single use K-cups"/>
        <s v="Solvents &amp; paints"/>
        <s v="Textiles "/>
        <s v="Tires - car and truck"/>
        <s v="Used oil &amp; grease"/>
        <s v="Wood - pallets"/>
        <s v="Wood - untreated, salvaged, sawdust"/>
        <m u="1"/>
        <s v="Restroom paper towel" u="1"/>
        <s v="Expanded Polystyrene (EPS) Products (clamshells, cups, etc.)" u="1"/>
        <s v="All trash - Unsorted/unknown" u="1"/>
        <s v="Compostable Plastics" u="1"/>
        <s v="Food Waste" u="1"/>
        <s v="Gloves (e.g., nitrile, latex)" u="1"/>
        <s v="Batteries " u="1"/>
        <s v="Mule shoes" u="1"/>
        <s v="K-cups" u="1"/>
        <s v="Food Waste -  All " u="1"/>
        <s v="Bike tires " u="1"/>
        <s v="Candy wrappers" u="1"/>
        <s v="Food Waste - Post-Consumer" u="1"/>
        <s v="Single use hot beverage cups" u="1"/>
        <s v="Recyclable Paper - Mixed" u="1"/>
        <s v="Single use cold beverage cups " u="1"/>
        <s v="Used cooking oil" u="1"/>
        <s v="Food Waste - Pre-Consumer" u="1"/>
        <s v="Household waste" u="1"/>
        <s v="Chip bags" u="1"/>
        <s v="Organics" u="1"/>
        <s v="Textiles - All (includes linens and clothing items)" u="1"/>
        <s v="Plastics " u="1"/>
        <s v="Compostable Paper" u="1"/>
        <s v="Single use coffee creamer" u="1"/>
        <s v="Trash (non-recyclable, non-compostable)" u="1"/>
        <s v="PET water bottles" u="1"/>
        <s v="Plastic films (e.g. shrink wrap)" u="1"/>
        <s v="Bike parts (incl. bike tubes) " u="1"/>
      </sharedItems>
    </cacheField>
    <cacheField name="BMP" numFmtId="0">
      <sharedItems containsBlank="1" count="182" longText="1">
        <s v="-Perform waste audit and characterization to understand waste types generated and the potential for recycling. Use the results from the waste audit and characterization to develop strategies for source reduction and diversion. Waste audits and characterizations identify the highest volumes of waste generated and managed at the park level or in each service area. _x000a_-Create user friendly waste management systems such as using clearly labeled containers and visually unique bins and/or bags for collecting recyclables (e.g., specially colored bins) and trash bins. In addition, make sure that all receptacles and bins are well-marked for guests and staff to use. For public areas, it is best to choose receptacles and bins that have specialized openings, such as a hole for bottles and cans or a slot for newspapers. The placement of receptacles and bins should also be in locations that are convenient for recycling (and overall waste processing) which is usually on each floor near exits and elevators."/>
        <s v="-Perform waste audit and characterization to understand waste types generated. Use the results from the waste audit and characterization to develop strategies for source reduction and diversion. Waste audits and characterizations identify the highest volumes of waste generated and managed at the park level or in each service area. _x000a_-Create user friendly waste management systems such as using clearly labeled containers and visually unique bins and/or bags for collecting recyclables (e.g., specially colored bins) and trash bins. In addition, make sure that all receptacles and bins are well-marked for guests and staff to use. For public areas, it is best to choose receptacles and bins that have specialized openings, such as a hole for bottles and cans or a slot for newspapers. The placement of receptacles and bins should also be in locations that are convenient for recycling (and overall waste processing) which is usually on each floor near exits and elevators._x000a_-Offer in-room recycling. Designate a recycling can or receptacle in guest room for recyclable items or a specific area in the room for placing recyclables. This can save time since housekeeping staff will not have to sift through waste for recycle items. In addition, this practice is also safer. _x000a_-For hard to recycle items, such as chip bags and candy wrappers, work with a third party partner to develop and implement a collection and recycling program. _x000a_-For organic waste, develop and implement a composting program. _x000a_-Investigate alternative disposal such as reuse or donation for durable goods or items that have not yet reached the end of life. For example, you could organize a community-wide event for discarding household items with a designated roll-off for hard-to-dispose items. _x000a_-Encourage and follow an environmentally preferred purchasing program. Following such a program results in less waste being generated since packaging will be minimized. _x000a_-Employee training and engagement. Keep employees informed about the best recycling procedures by issuing memos and periodically reviewing procedures. Once policies have been implemented, continue to refine the processes and routines by encouraging feedback from your employees, especially those who are most involved in the waste processing operations. Always encourage feedback from employees for suggestions or observations as a means of continuing to improve waste management and recycling programs. Periodically designate a few trusted employees to be the eyes and ears for management in pinpointing areas where participation or cooperation is not taking place by departments or certain staff members.  Then speak with those who are not participating or cooperating to determine if they understand the importance of the programs and the desired procedures."/>
        <s v="-Most states regulate antifreeze disposal. For more information see: https://rcrapublic.epa.gov/files/14163.pdf"/>
        <s v="-Coordinate with manufacturer for take-back programs. _x000a_-Consider implementing an appliance repair program._x000a_-Consider donating large appliances. "/>
        <s v="-Work with e-waste hauler to see if the hauler will accept any plug in appliance. "/>
        <s v="-Set up a battery takeback location or bins. Partner with the waste hauler for the proper disposal of batteries, which are regulated as Universal Waste. _x000a_Learn more about Universal Waste disposal requirements here: https://www.epa.gov/hw/universal-waste"/>
        <s v="-Designate and properly label separate bins for bear cannisters. "/>
        <s v="-Develop a maintenance agreement and take-back program with bike manufacturer."/>
        <s v="-Work with C&amp;D haulers to ensure that waste is properly managed according to the NPS-Concessioner contract. "/>
        <s v="-Provide visitors with education about the proper disposal of camping gear in the park. _x000a_-Set up a camping gear takeback program where visitors can drop off unwanted camping gear in designated locations or bins. Concessioners can partner with gear stores or repairs to upcycle the gear for re-sale at the park. "/>
        <s v="-Consider sourcing carpet from a manufacturer with a buy back or take back program. "/>
        <s v="-Find a third party partner for hard-to-recycle cigarette butts. "/>
        <s v="-Find a third party partner to recycle corks_x000a_-Repurpose corks throughout concessions operations (e.g., dart boards, cork boards). "/>
        <s v="-Reduce in-bound packaging from vendors._x000a_-Investigate baling cardboard boxes after breakdown to streamline recycling.  "/>
        <s v="-Develop or expand electronic waste recycling program where electronics items are recycled or donated. Some of the items that fall in to this category are land-line telephones, PDAs, cellular phones, computers, keyboards, monitors, hand-held video games, calculators, TVs, VCRs, DVD players, tape recording machines, cameras, video cameras, two-way radios, fax machines, copiers and printers. _x000a_-Recycling of items such as toners not only lighten the toxic load on the environment but can often result in rebates and discounts from various manufacturers. Further, energy and other resources do not have to be used to manufacture these items. Donating used electronics will generate goodwill for the concessioner. _x000a_-Recycle electronics through USPS BlueEarth Federal Recycling Program._x000a_Learn more: https://about.usps.com/publications/annual-report-comprehensive-statement-2014/ar2014/annualreport2014_tech_113.htm"/>
        <s v="-For lodging furniture, donate furniture at the end of its useful life. _x000a_-For employee housing furniture, schedule bulky item collection. "/>
        <s v="-Donate or reuse left over guest use items or amenities. Guest use items such as discarded clothing or leftover bottles of shampoo, lotions, bar soap and little left on the roll toilet paper to charities such as, homeless and abuse shelters, and churches. Reuse items if the seal is not broken. Donating items reduce the amount of waste and will generate goodwill for the property in the community. _x000a_For example, Clean the World collects used soap and hygiene products and repurposes them for distribution to impoverished communities around the world."/>
        <s v="-Establish return program with the supplier or brewery. "/>
        <s v="-Regulated as universal waste. You must manage (and dispose of) this type of waste in compliance with the regulations.  You may NOT throw this type of waste in your property’s regular trash. Your method of management will determine the waste's classification (universal waste vs. hazardous waste). For more information: https://www.epa.gov/hw/universal-waste#a1"/>
        <s v="-Establish manure composting program. "/>
        <s v="-Donate or recycle mattresses. Donating items reduce the amount of waste and will generate goodwill for the property in the community."/>
        <s v="-Match leftover office supplies or leftover items to meet community demand and help provide materials such as discarded foam signage and lanyards to schools and other organizations. "/>
        <s v="Donate surplus foods and manage scraps:_x000a_-Donation to local food bank and take advantage of Donation Tax Incentives. Food donation tracking combined with the visual reminder of surplus food held for pick up can result in the adjustment of items prepared for pick up, resulting in less unsold food._x000a_-Coordinate with park animal operations or with farmers outside the park to divert leftover food for animal feed. _x000a_Composting:_x000a_-Develop and implement composting program, including in-room composting. _x000a_-Engage in dock sorting—sorting recyclables and compostable materials at the “dock.” _x000a_Waste tracking and analytics: _x000a_-Track both pre- and post-consumer food waste and use that data to adjust operating procedures, update training materials, and make menu changes. Waste Tracking &amp; Analytics, out of all solutions, offers the greatest business benefit to operations. Tracking food thrown away could cut food costs by 2 to 6% by increasing awareness of food waste within the company and focusing attention on front- and back-of-house prevention activities._x000a_-In food and beverage operations, regularly check the amount and type of food commonly disposed in the recycling containers. Determine what foods are reusable and decide how to revise the food preparation procedures to reduce food waste. "/>
        <s v="Implement Source Reduction efforts: _x000a_-Explore supplier packaging design options that will increase shelf life and maximize the amount of product used. Some companies are moving toward flexible packaging that makes it easier to extract the entire content. Consider packaging recyclability as well. _x000a_-Engage with suppliers and negotiate deals best suited to the food and beverage operation's menu_x000a_and number of guests. In addition to varying pack sizes, this could include smaller minimum order quantities._x000a_-Inventory management and production planning: Utilize historic sales data and future considerations (e.g., annual events or “slower_x000a_seasons”) to improve demand forecasting. This requires collaboration between the front- and back-of-house teams._x000a_-Monitor the food inventory, the amount of food per meal, and the percent of waste per meal._x000a_-Incorporate ingredients from standard menu items into specials or “limited–time offer” promotional items to reduce over ordering of limited-use food items._x000a_-For vendors that display foods (e.g., pastries): put out just enough product throughout the day to make it visually appealing for guests but do not overstock. Adjust food production levels based on what is leftover at the end of the day._x000a_-Menu design efforts:  Minimize the range of ingredients used across dishes to maximize opportunities for cross-utilization; use different parts of a single ingredient in multiple menu items. For example, a culinary team can use the white parts of leeks in a potato leek soup and the dark green parts in a charred leek and tangerine dish. Similarly, seek out opportunities to repurpose food prep trim and overproduction in other dishes. Train all new culinary team members in optimizing food preparation, batch cooking, specific portion sizes, cross-utilization and repurposing of food trim and excess food; indicate in recipe books how many portions should be delivered from packaged ingredients and/or how much yield a cook should expect to get out of a product. _x000a_Smaller plates and trayless dining: _x000a_-Communicate to guests the reasons for plate size change; reassure them that there is an option for refills. Explain to guests the positive impacts of Smaller Plates and Trayless Dining (e.g., meals saved, reduced water use). _x000a_-Before investing in new plates, try renting them to demonstrate the cost benefit before committing to it as a permanent solution. Psychologically, plate size can influence consumers’ perception of how much food should be on their plate. Providing guests with smaller-sized plates reduces the amount of food diners leave uneaten, on average 17% of their meals. For buffet-style operations, smaller Plates can reduce waste by 20%. Trayless dining has the potential to prevent 18 thousand tons of food waste—the equivalent of 30 million meals._x000a_"/>
        <s v="Composting: Develop and implement composting program to include plant and yard waste. For plant and yard waste, ensure that bins are clearly labeled with what the composting hauler will and will not accept. "/>
        <s v="-Donate or sell used cooking oil. Donating used cooking oil can provide savings for a concessioner. For example, Big Bend Resorts separates used cooking oil and stores it in an enclosed container and collected for recycling and eventual processing offsite into biodiesel. The recycler picks up the cooking oil once every other week during the high season and once a month during _x000a_-Upcycle into soap. "/>
        <s v="-Encourage “paperless” transactions whenever possible. The sales department can process and store client files electronically, instead of printing hard copies to store in paper files. Provide client materials such as interactive floor plans of the meeting space, in electronic form via your website. Use in-room iConnect computer system for attendee surveys. Accept Banquet Event Orders electronically.  This practice saves paper, ink and toners. The property will save in its stationary costs and reduce the amount of waste generated. Encourage “paperless” transactions whenever possible. The sales department can process and store client files electronically, instead of printing hard copies to store in paper files. Provide client materials such as interactive floor plans of the meeting space, in electronic form. This practice also saves ink and toners. The concessioner will save in its stationary costs and reduce the amount of waste generated. _x000a_-Implement composting program for compostable paper._x000a_-Develop a waste reduction and recycling program for office paper and cardboard items.  Items to consider for recycling: copier paper, file folders, self-adhesive notes, and boxes. _x000a_-Reuse paper. For example, reuse envelopes for internal routing or use inter-office envelopes; reuse paper that is clean on one side for messages / scratch pads / draft reports; and reuse file folders. _x000a_-Ensure standard trash and recycling container look and labeling to reduce contamination. "/>
        <s v="-Consider including paper towels in the composting program. Ensure that purchased paper towels are accepted in the composting program. "/>
        <s v="-Investigate alternative packaging options."/>
        <s v="-Investigate opportunities for returnable packaging "/>
        <s v="-Reduce in-bound packaging from vendors"/>
        <s v="_x000a_-Ensure standard container look and labeling to reduce contamination and educate visitors on which plastics are recyclable. _x000a_For water bottles and other drink containers: _x000a_-Encourage and facilitate use of reusable drinking containers._x000a_-Implement water bottle buy-back or eliminate sales of single use water bottles. _x000a_-Install water bottle filling station."/>
        <s v="-Designate and properly label separate bins for propane cannisters. "/>
        <s v="-Encourage and facilitate use of reusable drinking containers_x000a_-Replace hot and cold beverage cups with compostable products, where possible. It is important to remember that compostable food containers should only be implemented if the park is able to collect an organics/compostable waste stream. "/>
        <s v="-Use bulk condiments"/>
        <s v="-Encourage the use of reusable face masks. Consider selling branded re-usable face masks. _x000a_-Find a third party partner that accepts and recycles single-use face masks. "/>
        <s v="-Stop offering single-use items such as plastic straws, cutlery, and condiment sachets. Find vendors, distributors, and producers that will deliver ingredients in reusable or zero packaging. _x000a_-Use compostable food containers, where possible. It is important to remember that compostable food containers should only be implemented if the park is able to collect an organics/compostable waste stream. "/>
        <s v="-Find a third party partner that accepts and recycles single-use gloves."/>
        <s v="-Establish return or recycling program. "/>
        <s v="-Solvents and paints are regulated as universal waste. You must manage and dispose of this type of waste in compliance with the regulations.  You may NOT throw this type of waste in your property’s regular trash. Your method of management will determine the waste's classification (universal waste vs. hazardous waste). _x000a_For more information: https://www.epa.gov/hw/universal-waste#a1"/>
        <s v="-Establish an on-site reuse program for textiles. For example, used textiles could be used as cleaning rags or tarps. _x000a_-Work with a third-party vendor for linen and uniform cleaning and exchange. For example, use a laundry service to haul dirty linens out and being back clean linens in return. However, some laundry service providers return clean linens in shrink wrap (flexible plastic that is typically not recyclable in municipal systems). Work with the laundry service provider to ensure that clean linens are returned in reusable bags. The reusable bags can then be use to collect and store dirty linens for pick up. _x000a_-Donate extra linens._x000a_-Encourage clothing swaps in employee housing. "/>
        <s v="-Coordinate with third party recycler. Learn your state regulations for tire recycling as landfills are likely banned from going to the landfill. "/>
        <s v="-Learn more about managing, reusing, and recycling used petroleum or synthetic oil here: https://www.epa.gov/hw/managing-used-oil-answers-frequent-questions-businesses"/>
        <s v="-Re-use wood pallets for shipping, where possible._x000a_-Repurpose wood pallets in concessions operations._x000a_-Donate pallets to organizations that can repurpose the wood into new items (such as furniture). _x000a_-Work with an organics hauler that will include wood pallets in compost collection."/>
        <s v="-Include untreated wood in composting collection, where possible. "/>
        <m u="1"/>
        <s v="Find a third party partner such as TerraCycle for hard-to-recycle items" u="1"/>
        <s v="Donate or reuse left over guest use items or amenities. Guest use items such as discarded clothing or leftover bottles of shampoo, lotions, bar soap and little left on the roll toilet paper to charities such as, homeless and abuse shelters, and churches. Reuse items if the seal is not broken. Donating items reduce the amount of waste and will generate goodwill for the property in the community. " u="1"/>
        <s v="Ensure standard container look and labeling " u="1"/>
        <s v="Stop offering single-use items such as plastic straws, cutlery, and condiment sachets. Find vendors, distributors, and producers that will deliver ingredients in reusable or zero packaging " u="1"/>
        <s v="Solvents and paints are regulated as universal waste. You must manage and dispose of this type of waste in compliance with the regulations.  You may NOT throw this type of waste in your property’s regular trash. Your method of management will determine the waste's classification (universal waste vs. hazardous waste). _x000a__x000a_For more information: https://www.epa.gov/hw/universal-waste#a1" u="1"/>
        <s v="Smaller plates and trayless dining: Communicate to guests the reasons for plate size change; reassure them that there is an option for refills. Explain to guests the positive impacts of Smaller Plates and_x000a_Trayless Dining (e.g., meals saved, reduced water use). Before investing in new plates, try renting them to demonstrate the cost benefit before committing to it as a permanent solution." u="1"/>
        <s v="Upcycle into soap." u="1"/>
        <s v="Investigate opportunities for returnable packaging " u="1"/>
        <s v="Find a third party partner for hard-to-recycle items." u="1"/>
        <s v="Reduce in-bound packaging from vendors." u="1"/>
        <s v="Develop or expand electronic waste recycling program where electronics items are recycled or donated. Some of the items that fall in to this category are land-line telephones, PDAs, cellular phones, computers, keyboards, monitors, hand-held video games, calculators, TVs, VCRs, DVD players, tape recording machines, cameras, video cameras, two-way radios, fax machines, copiers and printers. _x000a__x000a_Recycling of items such as toners not only lighten the toxic load on the environment but can often result in rebates and discounts from various manufacturers. Further, energy and other resources do not have to be used to manufacture these items. Donating used electronics will generate goodwill for the concessioner. " u="1"/>
        <s v="_x000a_Smaller plates and trayless dining: Communicate to guests the reasons for plate size change; reassure them that there is an option for refills. Explain to guests the positive impacts of Smaller Plates and Trayless Dining (e.g., meals saved, reduced water use). _x000a_Before investing in new plates, try renting them to demonstrate the cost benefit before committing to it as a permanent solution.Psychologically, plate size can influence consumers’ perception of how much food should be on their plate. Providing guests with smaller-sized plates reduces the amount of food diners leave uneaten, on average 17% of their meals.21 For buffet-style operations, Smaller Plates can reduce waste by 20%. Trayless Dining has the potential to prevent 18 thousand tons of food waste—the equivalent of 30 million meals." u="1"/>
        <s v="TBD" u="1"/>
        <s v="Work with a third-party vendor for linen and uniform cleaning and exchange. " u="1"/>
        <s v="Implement water bottle buy-back " u="1"/>
        <s v="Include in-house composting " u="1"/>
        <s v="Encourage “paperless” transactions whenever possible. The sales department can process and store client files electronically, instead of printing hard copies to store in paper files. Provide client materials such as interactive floor plans of the meeting space, in electronic form via your website. Use in-room iConnect computer system for attendee surveys. Accept Banquet Event Orders electronically.  This practice saves paper, ink and toners. The property will save in its stationary costs and reduce the amount of waste generated. " u="1"/>
        <s v="-Perform waste audit and characterization to understand waste types generated. Use the results from the waste audit and characterization to develop strategies for source reduction and diversion. Waste audits and characterizations identify the highest volumes of waste generated and managed at the park level or in each service area. _x000a_-Create user friendly waste management systems such as using clearly labeled containers and visually unique bins and/or bags for collecting recyclables (e.g., specially colored bins) and trash bins. In addition, make sure that all receptacles and bins are well-marked for guests and staff to use. For public areas, it is best to choose receptacles and bins that have specialized openings, such as a hole for bottles and cans or a slot for newspapers. The placement of receptacles and bins should also be in locations that are convenient for recycling (and overall waste processing) which is usually on each floor near exits and elevators._x000a_-Offer in-room recycling. Designate a recycling can or receptacle in guest room for recyclable items or a specific area in the room for placing recyclables. This can save time since housekeeping staff will not have to sift through waste for recycle items. In addition, this practice is also safer. _x000a_-For hard to recycle items, such as chip bags and candy wrappers, work with a third pary partner to develop and implement a collection and recycling program. _x000a_-For organic waste, develop and implement a composting program. _x000a_-Investigate alternative disposal such as reuse or donation for durable goods or items that have not yet reached the end of life. For example, you could organize a community-wide event for discarding household items with a designated roll-off for hard-to-dispose items. _x000a_-Encourage and follow an environmentally preferred purchasing program. Following such a program results in less waste being generated since packaging will be minimized. _x000a_-Employee training and engagement. Keep employees informed about the best recycling procedures by issuing memos and periodically reviewing procedures. Once policies have been implemented, continue to refine the processes and routines by encouraging feedback from your employees, especially those who are most involved in the waste processing operations. Always encourage feedback from employees for suggestions or observations as a means of continuing to improve waste management and recycling programs. Periodically designate a few trusted employees to be the eyes and ears for management in pinpointing areas where participation or cooperation is not taking place by departments or certain staff members.  Then speak with those who are not participating or cooperating to determine if they understand the importance of the programs and the desired procedures." u="1"/>
        <s v="Provide visitors with education about the proper disposal of camping gear in the park. " u="1"/>
        <s v="Encourage and facilitate use of reusable drinking containers" u="1"/>
        <s v="Implement Source Reduction efforts: _x000a_-Explore supplier packaging design options that will increase shelf life and maximize the amount of product used. Some companies are moving toward flexible packaging that makes it easier to extract the entire content. Consider packaging recyclability as well. _x000a_-Engage with suppliers and negotiate deals best suited to the food and beverage operation's menu_x000a_and number of guests. In addition to varying pack sizes, this could include smaller minimum order quantities._x000a_-Inventory management and production planning: Utilize historic sales data and future considerations (e.g., annual events or “slower_x000a_seasons”) to improve demand forecasting. This requires collaboration between the front- and back-of-house teams._x000a_-Monitor the food inventory, the amount of food per meal, and the percent of waste per meal._x000a_-Incorporate ingredients from standard menu items into specials or “limited–time offer” promotional items to reduce over ordering of limited-use food items._x000a_-For vendors that display foods (e.g., pastries): put out just enough product throughout the day to make it visually appealing for guests but do not overstock. Adjust food production levels based on what is leftover at the end of the day." u="1"/>
        <s v="Include in-room composting. " u="1"/>
        <s v="Update in-room guest communication to include solid waste information" u="1"/>
        <s v="Set up a battery takeback location or bins. Partner with the waste hauler for the proper disposal of batteries, which are regulated as Universal Waste. _x000a__x000a_Learn more about Universal Waste disposal requirements here: https://www.epa.gov/hw/universal-waste" u="1"/>
        <s v="Find a third party partner for hard-to-recycle items. " u="1"/>
        <s v="Establish closed-loop delivery system " u="1"/>
        <s v="Set up a camping gear takeback program where visitors can drop off unwanted camping gear in designated locations or bins. Concessioners can partner with gear stores or repairs to upcycle the gear for re-sale at the park. " u="1"/>
        <s v="Designate and properly label separate bins for propane cannisters. " u="1"/>
        <s v="Implement composting program" u="1"/>
        <s v="-Establish an on-site reuse program for textiles. For example, used textiles could be used as cleaning rags or tarps. _x000a_-Work with a third-party vendor for linen and uniform cleaning and exchange._x000a_-Donate extra linens._x000a_-Encourage clothing swaps in employee housing. " u="1"/>
        <s v="Encourage “paperless” transactions whenever possible. The sales department can process and store client files electronically, instead of printing hard copies to store in paper files. Provide client materials such as interactive floor plans of the meeting space, in electronic form via yur website. Use in-room iConnect computer system for attendee surveys. Accept Banquet Event Orders electronically.  This practice saves paper, ink and toners. The property will save in its stationary costs and reduce the amount of waste generated. " u="1"/>
        <s v="Create user friendly systems such as using clearly labeled containers and visually unique bins and/or bags for collecting recyclables (e.g., specially colored bins). In addition, make sure that all receptacles and bins are well-marked for guests and staff to use. For public areas, it is best to choose receptacles and bins that have specialized openings, such as a hole for bottles and cans or a slot for newspapers. The placement of receptacles and bins should also be in locations that are convenient for recycling (and overall waste processing) which is usually on each floor near exits and elevators." u="1"/>
        <s v="Consider sourcing carpet from a manufacturer with a buy back program. " u="1"/>
        <s v="Use different color bags for different types of waste" u="1"/>
        <s v="Develop a waste reduction and recycling program for office paper and cardboard items.  Items to consider for recycling: copier paper, file folders, self-adhesive notes, and boxes. Reuse_x000a_envelopes for internal routing or use inter-office envelopes. Reuse paper that is clean on one side for messages / scratch pads / draft reports. Reuse file folders. " u="1"/>
        <s v="-Perform waste audit and characterization to understand waste types generated. Use the results from the waste audit and characterization to develop strategies for source reduction and diversion. Waste audits and characterizations identify the highest volumes of waste generated and managed at the park level or in each service area. _x000a_-Create user friendly waste management systems such as using clearly labeled containers and visually unique bins and/or bags for collecting recyclables (e.g., specially colored bins) and trash bins. In addition, make sure that all receptacles and bins are well-marked for guests and staff to use. For public areas, it is best to choose receptacles and bins that have specialized openings, such as a hole for bottles and cans or a slot for newspapers. The placement of receptacles and bins should also be in locations that are convenient for recycling (and overall waste processing) which is usually on each floor near exits and elevators._x000a_-Offer in-room recycling. Designate a recycling can or receptacle in guest room for recyclable items or a specific area in the room for placing recyclables. This can save time since housekeeping staff will not have to sift through waste for recycle items. In addition, this practice is also safer. _x000a_-For hard to recycle items, such as chip bags and candy wrappers, work with a third pary partner to develop and implement a collection and recycling program. _x000a_-Investigate alternative disposal such as reuse or donation for durable goods or items that have not yet reached the end of life. For example, you could organize a community-wide event for discarding household items with a designated roll-off for hard-to-dispose items. _x000a_-Encourage and follow an environmentally preferred purchasing program. Following such a program results in less waste being generated since packaging will be minimized. _x000a_-Employee training and engagement. Keep employees informed about the best recycling procedures by issuing memos and periodically reviewing procedures. Once policies have been implemented, continue to refine the processes and routines by encouraging feedback from your employees, especially those who are most involved in the waste processing operations. Always encourage feedback from employees for suggestions or observations as a means of continuing to improve waste management and recycling programs. Periodically designate a few trusted employees to be the eyes and ears for management in pinpointing areas where participation or cooperation is not taking place by departments or certain staff members.  Then speak with those who are not participating or cooperating to determine if they understand the importance of the programs and the desired procedures." u="1"/>
        <s v="Menu design: Train all new culinary team members in optimizing food preparation, batch cooking,_x000a_specific portion sizes, cross-utilization and repurposing of food trim and excess food; indicate in recipe books how many portions should be delivered from packaged ingredients and/or how much yield a cook should expect to get out of a product. Psychologically, plate size can influence consumers’ perception of how much food should be on their plate. Providing guests with smaller-sized plates reduces the amount of food diners leave uneaten, on average 17% of their meals.21 For buffet-style operations, Smaller Plates can reduce waste by 20%. Trayless Dining has the potential to prevent 18 thousand tons of food waste—the equivalent of 30 million meals." u="1"/>
        <s v="Order perishable ingredients in small batches and dry ingredients in bulk" u="1"/>
        <s v="_x000a_Smaller plates and trayless dining: Communicate to guests the reasons for plate size change; reassure them that there is an option for refills. Explain to guests the positive impacts of Smaller Plates and Trayless Dining (e.g., meals saved, reduced water use). _x000a_Before investing in new plates, try renting them to demonstrate the cost benefit before committing to it as a permanent solution. Psychologically, plate size can influence consumers’ perception of how much food should be on their plate. Providing guests with smaller-sized plates reduces the amount of food diners leave uneaten, on average 17% of their meals.21 For buffet-style operations, Smaller Plates can reduce waste by 20%. Trayless Dining has the potential to prevent 18 thousand tons of food waste—the equivalent of 30 million meals." u="1"/>
        <s v="Employee training and engagement. Keep employees informed about the best recycling procedures by issuing memos and periodically reviewing procedures. Once policies have been implemented, continue to refine the processes and routines by encouraging feedback from your employees, especially those who are most involved in the waste processing operations. Always encourage feedback from employees for suggestions or observations as a means of continuing to improve waste management and recycling programs. Periodically designate a few trusted employees to be the eyes and ears for management in pinpointing areas where participation or cooperation is not taking place by departments or certain staff members.  Then speak with those who are not participating or cooperating to determine if they understand the importance of the programs and the desired procedures." u="1"/>
        <s v="Use bulk condiments" u="1"/>
        <s v="Find a third party partner such as TerraCycle for hard-to-recycle items; Encourage the use of reusable face maks." u="1"/>
        <s v="Develop and implement composting program, including in-room composting. " u="1"/>
        <s v="Manage waste cooking oil:_x000a_-Donate or sell used cooking oil. Donating used cooking oil can provide savings for a concessioner. _x000a_-Upcycle into soap. " u="1"/>
        <s v="Establish return or recycling program. " u="1"/>
        <s v="Order perishable ingredients in small batches and dry ingredients in bulk." u="1"/>
        <s v="Recycle electronics through USPS BlueEarth Federal Recycling Program" u="1"/>
        <s v="Mattress recycling or donation. Donating items reduce the amount of waste and will generate goodwill for the property in the community." u="1"/>
        <s v="-Coordinate with manufacturer for take-back programs. _x000a_-Consider implementing an appliance repair program._x000a_-Consider donating large applicances. " u="1"/>
        <s v="Eliminate bottled water" u="1"/>
        <s v="Coordinate with manufacturer for take-back programs. " u="1"/>
        <s v="Use compostable food containers, where possible. It is important to remember that compostable food containers should only be implemented if the park is able to collect an organics/compostable waste stream. " u="1"/>
        <s v="Use compostable food containers, where possible. It is important to remember that compostible food containers should only be implemented if the park is able to collect an organics/compostible waste stream. " u="1"/>
        <s v="Establish composting program. " u="1"/>
        <s v="Regulated as universal waste. You must manage (and dispose of) this type of waste in compliance with the regulations.  You may NOT throw this type of waste in your property’s regular trash. Your method of management will determine the waste's classification (universal waste vs. hazardous waste). For more information: https://www.epa.gov/hw/universal-waste#a1" u="1"/>
        <s v="Consider sourcing carpet from a manufactuerer with a buy back program. " u="1"/>
        <s v="Develop maintenance agreement and take-back program with bike manufacturer" u="1"/>
        <s v="Perform waste audit and characterization to understand waste types generated and develop strategies for source reduction and diversion. Waste characterizations identify the highest volumes of waste generated and managed at the park level or in each service area. _x000a__x000a_" u="1"/>
        <s v="Standardize container placement" u="1"/>
        <s v="Establish a reuse program " u="1"/>
        <s v="Find a third party partner for hard-to-recycle items. *Find EPA resources?*" u="1"/>
        <s v="Reduce in-bound packaging from vendors" u="1"/>
        <s v="Engage in dock sorting—sorting recyclables and compostable materials at the “dock.” " u="1"/>
        <s v="Work with e-waste hauler to see if the hauler will accept any plug in appliance. " u="1"/>
        <s v="Donate or sell used cooking oil. Donating used cooking oil can provide savings for a concessioner. " u="1"/>
        <s v="Waste tracking and analytics: _x000a_-Track both pre- and post-consumer food waste and use that data to adjust operating procedures, update training materials, and make menu changes. Waste Tracking &amp; Analytics, out of all solutions, offers the greatest business benefit to operations. Tracking food thrown away could cut food costs by 2 to 6% by increasing awareness of food waste within the company and focusing attention on front- and back-of-house prevention activities._x000a__x000a_-In food and beverage operations, regularly check the amount and type of food commonly disposed in the recycling containers. Determine what foods are reusable and decide how to revise the food preparation procedures to reduce food waste. " u="1"/>
        <s v="Consumer education on the right amount of food to order. " u="1"/>
        <s v="In food and beverage operations, regularly check the amount and type of food commonly disposed in the recycling containers. Determine what foods are reusable and decide how to revise the food preparation procedures to reduce food waste. " u="1"/>
        <s v="Work with an organics hauler that will include wood pallets in compost collection; Repurpose wood pallets in concessions operations; Donate pallets to organizations that can repurpose the wood into new items (such as furniture) " u="1"/>
        <s v="Donate or reuse left over guest use items or amenities. Guest use items such as discarded clothing or leftover bottles of shampoo, lotions, bar soap and little left on the roll toilet paper to charities such as, homeless and abuse shelters, and churches. Reuse items if the seal is not broken. Donating items reduce the amount of waste and will generate goodwill for the property in the community. _x000a__x000a_For example, Clean the World collects used soap and hygiene products and repurposes them for distribution to impoverished communities around the world." u="1"/>
        <s v="Regulated as a universal waste. For more information: https://www.epa.gov/hw/universal-waste" u="1"/>
        <s v="Establish an on-site reuse program for textiles. For example, " u="1"/>
        <s v="Establish return program " u="1"/>
        <s v="Waste tracking and analytics: Track both pre- and post-consumer food waste and use that data to adjust operating procedures, update training materials, and make menu changes. Waste Tracking &amp; Analytics, out of all solutions, offers the greatest business benefit to operations. Tracking food thrown away could cut food costs by 2 to 6% by increasing awareness of food waste within the company and focusing attention on front- and back-of-house prevention activities." u="1"/>
        <s v="Include in composting program. Ensure purchased paper towels are accepted in the composting program. " u="1"/>
        <s v="Include in composting program. Ensure purchased paper towels are accepted in the composting progrma. " u="1"/>
        <s v="Optimize quantities: Explore supplier packaging design options that will increase shelf life and maximize the amount of product used. Some companies are moving toward flexible packaging that makes it easier to extract the entire content. Consider packaging recyclability as well. " u="1"/>
        <s v="Menu design:  Minimize the range of ingredients used across dishes to maximize opportunities for cross-utilization; use different parts of a single ingredient in multiple menu items. For example, a culinary team can use the white parts of leeks in a potato leek soup and the dark green parts in a charred leek and tangerine dish. Similarly, seek out opportunities to repurpose food prep trim and overproduction in other dishes. " u="1"/>
        <s v="Roughly 750 pounds of partial soaps and amenities are collected from rooms and sent every four weeks to Clean the World, an organization that collects used soap and hygiene products and  repurposes them for distribution to impoverished communities around the world." u="1"/>
        <s v="Optimize quantities: Engage with suppliers and negotiate deals best suited to the food and beverage operation's menu_x000a_and number of guests. In addition to varying pack sizes, this could include smaller minimum order quantities" u="1"/>
        <s v="Include in-room composting " u="1"/>
        <s v="Perform waste audit and characterization to understand waste types generated and develop strategies for source reduction and diversion." u="1"/>
        <s v="Ensure standard container look and labeling" u="1"/>
        <s v="Establish a reuse program." u="1"/>
        <s v="Inventory management and production planning: Utilize historic sales data and future considerations (e.g., annual events or “slower_x000a_seasons”) to improve demand forecasting. This requires collaboration between the front- and back-of-house teams." u="1"/>
        <s v="Research further in BIBE, Donation to biodiesel. " u="1"/>
        <s v="Establish manure composting program. " u="1"/>
        <s v="Replace with compostable hot beverage cups." u="1"/>
        <s v="Implement composting program for compostable paper." u="1"/>
        <s v="Implement composting program for compostible paper." u="1"/>
        <s v="Develop a maintenance agreement and take-back program with bike manufacturer." u="1"/>
        <s v="Work with C&amp;D haulers to ensure that waste is properly managed according to the NPS-Concessioner contract. " u="1"/>
        <s v="Incorporate ingredients from standard menu items into specials or “limited–time offer” promotional items to reduce over ordering of limited-use food items" u="1"/>
        <s v="Find a third party partner for hard-to-recycle items, such as chip bags and candy wrappers. " u="1"/>
        <s v="Implement composting program." u="1"/>
        <s v="Match leftover office supplies or leftover items to meet community demand and help provide materials such as discarded foam signage and lanyards to schools and other organizations. " u="1"/>
        <s v="Menu design efforts:  Minimize the range of ingredients used across dishes to maximize opportunities for cross-utilization; use different parts of a single ingredient in multiple menu items. For example, a culinary team can use the white parts of leeks in a potato leek soup and the dark green parts in a charred leek and tangerine dish. Similarly, seek out opportunities to repurpose food prep trim and overproduction in other dishes. Train all new culinary team members in optimizing food preparation, batch cooking,_x000a_specific portion sizes, cross-utilization and repurposing of food trim and excess food; indicate in recipe books how many portions should be delivered from packaged ingredients and/or how much yield a cook should expect to get out of a product. " u="1"/>
        <s v="Work with linen service; Donation; Encourage clothing swaps in employee housing " u="1"/>
        <s v="Most states regulate antifreeze disposal. For more information see: https://rcrapublic.epa.gov/files/14163.pdf" u="1"/>
        <s v="Donation to local food bank. Take advantage of Donation Tax Incentives. Food donation tracking combined with the visual reminder of surplus food held for pick up can result in the adjustment of items prepared for pick up, resulting in less unsold food." u="1"/>
        <s v="Donate furniture at end of life for lodging furniture; Schedule bulk collection for employee housing furniture" u="1"/>
        <s v="For water bottles and other drink containers: _x000a_Encourage and facilitate use of reusable drinking containers._x000a_Implement water bottle buy-back or eliminate sales of single use water bottles. _x000a_Install water bottle filling station._x000a_ " u="1"/>
        <s v="Food waste reduction program. Creating a food waste reduction program may involve several steps. The Totem Pole Restaurant at the Thunderbird Hotel in Bloomington, Minnesota began a food waste reduction program by having the head chef monitor the food inventory, the amount of food per meal, and the percent of waste per meal. This did not eliminate food waste completely, but it reduced the quantity." u="1"/>
        <s v="Use compostable food containers." u="1"/>
        <s v="Expand electronic waste recycling program" u="1"/>
        <s v="Use signage and labels " u="1"/>
        <s v="Investigate alternative packaging options" u="1"/>
        <s v="Develop a waste reduction and recycling program for office paper and cardboard items.  Items to consider for recycling: copier paper, file folders, self-adhesive notes, and boxes. _x000a__x000a_Reuse envelopes for internal routing or use inter-office envelopes. Reuse paper that is clean on one side for messages / scratch pads / draft reports. Reuse file folders. " u="1"/>
        <s v="Encourage and follow an environmentally preferred purchasing program. _x000a_ Following such a program results in less waste being generated since packaging will be minimized. " u="1"/>
        <s v="Develop and implement composting program" u="1"/>
        <s v="Ensure standard container look and labeling." u="1"/>
        <s v="Recycle electronics through USPS BlueEarth Federal Recycling Program._x000a__x000a_Learn more: https://about.usps.com/publications/annual-report-comprehensive-statement-2014/ar2014/annualreport2014_tech_113.htm" u="1"/>
        <s v="Provide a community-wide event for discarding household items with a designated roll-off for hard-to-dispose items. " u="1"/>
        <s v="Offer in-room recycling. Designate a recycling can or receptacle in guest room for recyclable items or a specific area in the room for placing recyclables. This can save time since housekeeping staff will not have to sift through waste for recycle items. In addition, this practice is also safer. " u="1"/>
        <s v="Encourage and follow an environmentally preferred purchasing program. Link to additional resources. _x000a_ Following such a program results in less waste being generated since packaging will be minimized. " u="1"/>
        <s v="Encourage “paperless” transactions whenever possible. The sales department can process and store client files electronically, instead of printing hard copies to store in paper files. Provide client materials such as interactive floor plans of the meeting space, in electronic form. This practice also saves ink and toners. The concessioner will save in its stationary costs and reduce the amount of waste generated. " u="1"/>
        <s v="Investigate alternative disposal items such as reuse or donation " u="1"/>
        <s v="Replace hot and cold beverage cups with compostable products. " u="1"/>
        <s v="Coordinate with park animal operations or with farmers outside the park to divert leftover food for animal feed. " u="1"/>
        <s v="Designate and properly label separate bins for bear cannisters. " u="1"/>
        <s v="Estalish composting program. " u="1"/>
        <s v="Establish return program with the supplier or brewery. " u="1"/>
        <s v="Work with an organics hauler that will include wood pallets in compost collection" u="1"/>
        <s v="Investigate alternative packaging options." u="1"/>
        <s v="Develop and implement composting program.  " u="1"/>
        <s v="Manage surplus foods and scraps:_x000a_-Donation to local food bank and take advantage of Donation Tax Incentives. Food donation tracking combined with the visual reminder of surplus food held for pick up can result in the adjustment of items prepared for pick up, resulting in less unsold food._x000a_-Coordinate with park animal operations or with farmers outside the park to divert leftover food for animal feed. " u="1"/>
        <s v="Install water bottle filling station" u="1"/>
        <s v="Composting" u="1"/>
        <s v="Find a third party partner for hard-to-recycle cigarette butts. " u="1"/>
        <s v="Work with ewaste hauler to see if the hauler will accept any plug in appliance. " u="1"/>
        <s v="Pilot a composting program and implement park wide " u="1"/>
        <s v="Manage waste cooking oil:_x000a_-Donate or sell used cooking oil. Donating used cooking oil can provide savings for a concessioner. For example, Big Bend Resorts separates used cooking oil and stores it in an enclosed container and collected for recycling and eventual processing offsite into biodiesel. The recycler picks up the cooking oil once every other week during the high season and once a month during _x000a_-Upcycle into soap. " u="1"/>
        <s v="Find a third party partner such as TerraCycle for hard-to-recycle items; Encourage the use of reusable face masks." u="1"/>
        <s v="Breakdown and recycle corrugated boxes. " u="1"/>
        <s v="Find a third party recycling for corks; Repurpose corks throughout concessions operations (e.g., dart boards, cork boards). " u="1"/>
        <s v="For vendors that display foods (e.g., pastries): put out just enough product throughout the day to make it visually appealing for guests but do not overstock. Adjust food production levels based on what is leftover at the end of the day." u="1"/>
      </sharedItems>
    </cacheField>
    <cacheField name="NPS Concessioner Examples" numFmtId="0">
      <sharedItems containsBlank="1" longText="1"/>
    </cacheField>
    <cacheField name="Park Summary Products to Landfill" numFmtId="1">
      <sharedItems/>
    </cacheField>
    <cacheField name="Should product be included in BMP list?" numFmtId="0">
      <sharedItems count="2">
        <s v="No"/>
        <s v="Yes"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my Rowland" refreshedDate="44372.48804837963" createdVersion="6" refreshedVersion="7" minRefreshableVersion="3" recordCount="51" xr:uid="{F37C0033-A68D-4343-BA03-BF64BC55D18E}">
  <cacheSource type="worksheet">
    <worksheetSource name="ParkSummaryEntry"/>
  </cacheSource>
  <cacheFields count="7">
    <cacheField name="Management Lookup" numFmtId="0">
      <sharedItems/>
    </cacheField>
    <cacheField name="Material Category _x000a_(column will auto-fill based on Product selection)" numFmtId="0">
      <sharedItems count="7">
        <s v="--"/>
        <s v="MSW recyclables" u="1"/>
        <s v="Organics" u="1"/>
        <s v="Electronics" u="1"/>
        <s v="Durables" u="1"/>
        <s v="Trash (non-recyclable, non-compostable)" u="1"/>
        <s v="Universal Waste" u="1"/>
      </sharedItems>
    </cacheField>
    <cacheField name="Product (select)" numFmtId="0">
      <sharedItems containsNonDate="0" containsBlank="1" count="25">
        <m/>
        <s v="Appliances - Large" u="1"/>
        <s v="Single use condiments" u="1"/>
        <s v="Wood - untreated, salvaged, sawdust" u="1"/>
        <s v="Single use gloves (e.g., nitrile, latex)" u="1"/>
        <s v="Electronics" u="1"/>
        <s v="Appliances - Small" u="1"/>
        <s v="Corrugated cardboard " u="1"/>
        <s v="Wood - pallets" u="1"/>
        <s v="Plastic - expanded polystyrene (EPS) products (Styrofoam)" u="1"/>
        <s v="Antifreeze" u="1"/>
        <s v="Textiles " u="1"/>
        <s v="All recycling - comingled" u="1"/>
        <s v="All trash - mixed/unsorted/unknown" u="1"/>
        <s v="Propane cannisters " u="1"/>
        <s v="Organics - food waste" u="1"/>
        <s v="Paper" u="1"/>
        <s v="Manure" u="1"/>
        <s v="Plastic - rigid " u="1"/>
        <s v="Single use beverage cups " u="1"/>
        <s v="Organics - waste cooking oil" u="1"/>
        <s v="Paper towels" u="1"/>
        <s v="Glass " u="1"/>
        <s v="Plastic - flexible " u="1"/>
        <s v="Recyclable metal " u="1"/>
      </sharedItems>
    </cacheField>
    <cacheField name="Additional Product, Source, or_x000a_Vendor Information_x000a_(write-in)" numFmtId="0">
      <sharedItems containsNonDate="0" containsString="0" containsBlank="1"/>
    </cacheField>
    <cacheField name="Amount _x000a_(write-in)" numFmtId="0">
      <sharedItems containsNonDate="0" containsString="0" containsBlank="1"/>
    </cacheField>
    <cacheField name="Units _x000a_(select)" numFmtId="0">
      <sharedItems containsNonDate="0" containsString="0" containsBlank="1"/>
    </cacheField>
    <cacheField name="Current Destination  (select)" numFmtId="0">
      <sharedItems containsNonDate="0" containsBlank="1" count="7">
        <m/>
        <s v="Compost" u="1"/>
        <s v="Landfill" u="1"/>
        <s v="Recycle" u="1"/>
        <s v="Partner Reuse &amp; Recycling " u="1"/>
        <s v="Repurpose" u="1"/>
        <s v="Waste-to-Energy"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5">
  <r>
    <s v=" "/>
    <x v="0"/>
    <x v="0"/>
    <s v="As part of the Zero Landfill Initiative, Grand Teton performed a waste characterization. The results showed that 40 percent of the park's waste was food. Using these results Grand Teton partnered with the local public works department to implement a composting pilot, which has since grown to a full commercial composting program. In three summers, nearly 500,000 pounds of food waste was composted. _x000a__x000a_Learn more: https://www.npca.org/resources/3243-working-to-significantly-reduce-waste-at-national-parks "/>
    <s v=" "/>
    <x v="0"/>
  </r>
  <r>
    <s v=" "/>
    <x v="1"/>
    <x v="1"/>
    <s v="As part of the Zero Landfill Initiative, Grand Teton performed a waste characterization. The results showed that 40 percent of the park's waste was food. Using these results Grand Teton partnered with the local public works department to implement a composting pilot, which has since grown to a full commercial composting program. In three summers, nearly 500,000 pounds of food waste was composted. _x000a__x000a_Learn more: https://www.npca.org/resources/3243-working-to-significantly-reduce-waste-at-national-parks "/>
    <s v=" "/>
    <x v="0"/>
  </r>
  <r>
    <s v=" "/>
    <x v="2"/>
    <x v="2"/>
    <m/>
    <s v=" "/>
    <x v="0"/>
  </r>
  <r>
    <s v=" "/>
    <x v="3"/>
    <x v="3"/>
    <m/>
    <s v=" "/>
    <x v="0"/>
  </r>
  <r>
    <s v=" "/>
    <x v="4"/>
    <x v="4"/>
    <m/>
    <s v=" "/>
    <x v="0"/>
  </r>
  <r>
    <s v=" "/>
    <x v="5"/>
    <x v="5"/>
    <m/>
    <s v=" "/>
    <x v="0"/>
  </r>
  <r>
    <s v=" "/>
    <x v="6"/>
    <x v="6"/>
    <m/>
    <s v=" "/>
    <x v="0"/>
  </r>
  <r>
    <s v=" "/>
    <x v="7"/>
    <x v="7"/>
    <m/>
    <s v=" "/>
    <x v="0"/>
  </r>
  <r>
    <s v=" "/>
    <x v="8"/>
    <x v="8"/>
    <m/>
    <s v=" "/>
    <x v="0"/>
  </r>
  <r>
    <s v=" "/>
    <x v="9"/>
    <x v="9"/>
    <m/>
    <s v=" "/>
    <x v="0"/>
  </r>
  <r>
    <s v=" "/>
    <x v="10"/>
    <x v="10"/>
    <m/>
    <s v=" "/>
    <x v="0"/>
  </r>
  <r>
    <s v=" "/>
    <x v="11"/>
    <x v="11"/>
    <s v="GRTE and GRCA have used TerraCycle in the past to collect and convert used cigarette butts into park benches. "/>
    <s v=" "/>
    <x v="0"/>
  </r>
  <r>
    <s v=" "/>
    <x v="12"/>
    <x v="12"/>
    <m/>
    <s v=" "/>
    <x v="0"/>
  </r>
  <r>
    <s v=" "/>
    <x v="13"/>
    <x v="13"/>
    <m/>
    <s v=" "/>
    <x v="0"/>
  </r>
  <r>
    <s v=" "/>
    <x v="14"/>
    <x v="14"/>
    <m/>
    <s v=" "/>
    <x v="0"/>
  </r>
  <r>
    <s v=" "/>
    <x v="15"/>
    <x v="15"/>
    <m/>
    <s v=" "/>
    <x v="0"/>
  </r>
  <r>
    <s v=" "/>
    <x v="16"/>
    <x v="16"/>
    <m/>
    <s v=" "/>
    <x v="0"/>
  </r>
  <r>
    <s v=" "/>
    <x v="17"/>
    <x v="17"/>
    <m/>
    <s v=" "/>
    <x v="0"/>
  </r>
  <r>
    <s v=" "/>
    <x v="18"/>
    <x v="18"/>
    <m/>
    <s v=" "/>
    <x v="0"/>
  </r>
  <r>
    <s v=" "/>
    <x v="19"/>
    <x v="19"/>
    <s v="Xanterra's (GRCA) manure composting program diverted over 2 million lbs. in 2019. "/>
    <s v=" "/>
    <x v="0"/>
  </r>
  <r>
    <s v=" "/>
    <x v="20"/>
    <x v="20"/>
    <m/>
    <s v=" "/>
    <x v="0"/>
  </r>
  <r>
    <s v=" "/>
    <x v="21"/>
    <x v="21"/>
    <m/>
    <s v=" "/>
    <x v="0"/>
  </r>
  <r>
    <s v=" "/>
    <x v="22"/>
    <x v="22"/>
    <s v="Xanterra's (GRCA) composting program diverted over 40,000 lb. of food waste for compost in 2019."/>
    <s v=" "/>
    <x v="0"/>
  </r>
  <r>
    <s v=" "/>
    <x v="22"/>
    <x v="23"/>
    <s v="Xanterra (GRCA) diverted over 5,000 lbs. of food waste in 2019 for animal feed at the livery."/>
    <s v=" "/>
    <x v="0"/>
  </r>
  <r>
    <s v=" "/>
    <x v="23"/>
    <x v="24"/>
    <m/>
    <s v=" "/>
    <x v="0"/>
  </r>
  <r>
    <s v=" "/>
    <x v="24"/>
    <x v="25"/>
    <s v="Xanterra (GRCA) recycled 46,800 lbs. of waste cooking oil in 2019. "/>
    <s v=" "/>
    <x v="0"/>
  </r>
  <r>
    <s v=" "/>
    <x v="25"/>
    <x v="26"/>
    <m/>
    <s v=" "/>
    <x v="0"/>
  </r>
  <r>
    <s v=" "/>
    <x v="26"/>
    <x v="27"/>
    <m/>
    <s v=" "/>
    <x v="0"/>
  </r>
  <r>
    <s v=" "/>
    <x v="27"/>
    <x v="28"/>
    <m/>
    <s v=" "/>
    <x v="0"/>
  </r>
  <r>
    <s v=" "/>
    <x v="28"/>
    <x v="29"/>
    <m/>
    <s v=" "/>
    <x v="0"/>
  </r>
  <r>
    <s v=" "/>
    <x v="28"/>
    <x v="30"/>
    <m/>
    <s v=" "/>
    <x v="0"/>
  </r>
  <r>
    <s v=" "/>
    <x v="29"/>
    <x v="31"/>
    <m/>
    <s v=" "/>
    <x v="0"/>
  </r>
  <r>
    <s v=" "/>
    <x v="30"/>
    <x v="32"/>
    <m/>
    <s v=" "/>
    <x v="0"/>
  </r>
  <r>
    <s v=" "/>
    <x v="31"/>
    <x v="33"/>
    <m/>
    <s v=" "/>
    <x v="0"/>
  </r>
  <r>
    <s v=" "/>
    <x v="32"/>
    <x v="34"/>
    <m/>
    <s v=" "/>
    <x v="0"/>
  </r>
  <r>
    <s v=" "/>
    <x v="33"/>
    <x v="35"/>
    <m/>
    <s v=" "/>
    <x v="0"/>
  </r>
  <r>
    <s v=" "/>
    <x v="34"/>
    <x v="36"/>
    <m/>
    <s v=" "/>
    <x v="0"/>
  </r>
  <r>
    <s v=" "/>
    <x v="35"/>
    <x v="37"/>
    <m/>
    <s v=" "/>
    <x v="0"/>
  </r>
  <r>
    <s v=" "/>
    <x v="36"/>
    <x v="38"/>
    <s v="Xanterra (GRCA) recycled over 4,000 lbs. of K-cups in 2019. "/>
    <s v=" "/>
    <x v="0"/>
  </r>
  <r>
    <s v=" "/>
    <x v="37"/>
    <x v="39"/>
    <m/>
    <s v=" "/>
    <x v="0"/>
  </r>
  <r>
    <s v=" "/>
    <x v="38"/>
    <x v="40"/>
    <m/>
    <s v=" "/>
    <x v="0"/>
  </r>
  <r>
    <s v=" "/>
    <x v="39"/>
    <x v="41"/>
    <m/>
    <s v=" "/>
    <x v="0"/>
  </r>
  <r>
    <s v=" "/>
    <x v="40"/>
    <x v="42"/>
    <m/>
    <s v=" "/>
    <x v="0"/>
  </r>
  <r>
    <s v=" "/>
    <x v="41"/>
    <x v="43"/>
    <m/>
    <s v=" "/>
    <x v="0"/>
  </r>
  <r>
    <s v=" "/>
    <x v="42"/>
    <x v="44"/>
    <m/>
    <s v=" "/>
    <x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1">
  <r>
    <s v="_"/>
    <x v="0"/>
    <x v="0"/>
    <m/>
    <m/>
    <m/>
    <x v="0"/>
  </r>
  <r>
    <s v="_"/>
    <x v="0"/>
    <x v="0"/>
    <m/>
    <m/>
    <m/>
    <x v="0"/>
  </r>
  <r>
    <s v="_"/>
    <x v="0"/>
    <x v="0"/>
    <m/>
    <m/>
    <m/>
    <x v="0"/>
  </r>
  <r>
    <s v="_"/>
    <x v="0"/>
    <x v="0"/>
    <m/>
    <m/>
    <m/>
    <x v="0"/>
  </r>
  <r>
    <s v="_"/>
    <x v="0"/>
    <x v="0"/>
    <m/>
    <m/>
    <m/>
    <x v="0"/>
  </r>
  <r>
    <s v="_"/>
    <x v="0"/>
    <x v="0"/>
    <m/>
    <m/>
    <m/>
    <x v="0"/>
  </r>
  <r>
    <s v="_"/>
    <x v="0"/>
    <x v="0"/>
    <m/>
    <m/>
    <m/>
    <x v="0"/>
  </r>
  <r>
    <s v="_"/>
    <x v="0"/>
    <x v="0"/>
    <m/>
    <m/>
    <m/>
    <x v="0"/>
  </r>
  <r>
    <s v="_"/>
    <x v="0"/>
    <x v="0"/>
    <m/>
    <m/>
    <m/>
    <x v="0"/>
  </r>
  <r>
    <s v="_"/>
    <x v="0"/>
    <x v="0"/>
    <m/>
    <m/>
    <m/>
    <x v="0"/>
  </r>
  <r>
    <s v="_"/>
    <x v="0"/>
    <x v="0"/>
    <m/>
    <m/>
    <m/>
    <x v="0"/>
  </r>
  <r>
    <s v="_"/>
    <x v="0"/>
    <x v="0"/>
    <m/>
    <m/>
    <m/>
    <x v="0"/>
  </r>
  <r>
    <s v="_"/>
    <x v="0"/>
    <x v="0"/>
    <m/>
    <m/>
    <m/>
    <x v="0"/>
  </r>
  <r>
    <s v="_"/>
    <x v="0"/>
    <x v="0"/>
    <m/>
    <m/>
    <m/>
    <x v="0"/>
  </r>
  <r>
    <s v="_"/>
    <x v="0"/>
    <x v="0"/>
    <m/>
    <m/>
    <m/>
    <x v="0"/>
  </r>
  <r>
    <s v="_"/>
    <x v="0"/>
    <x v="0"/>
    <m/>
    <m/>
    <m/>
    <x v="0"/>
  </r>
  <r>
    <s v="_"/>
    <x v="0"/>
    <x v="0"/>
    <m/>
    <m/>
    <m/>
    <x v="0"/>
  </r>
  <r>
    <s v="_"/>
    <x v="0"/>
    <x v="0"/>
    <m/>
    <m/>
    <m/>
    <x v="0"/>
  </r>
  <r>
    <s v="_"/>
    <x v="0"/>
    <x v="0"/>
    <m/>
    <m/>
    <m/>
    <x v="0"/>
  </r>
  <r>
    <s v="_"/>
    <x v="0"/>
    <x v="0"/>
    <m/>
    <m/>
    <m/>
    <x v="0"/>
  </r>
  <r>
    <s v="_"/>
    <x v="0"/>
    <x v="0"/>
    <m/>
    <m/>
    <m/>
    <x v="0"/>
  </r>
  <r>
    <s v="_"/>
    <x v="0"/>
    <x v="0"/>
    <m/>
    <m/>
    <m/>
    <x v="0"/>
  </r>
  <r>
    <s v="_"/>
    <x v="0"/>
    <x v="0"/>
    <m/>
    <m/>
    <m/>
    <x v="0"/>
  </r>
  <r>
    <s v="_"/>
    <x v="0"/>
    <x v="0"/>
    <m/>
    <m/>
    <m/>
    <x v="0"/>
  </r>
  <r>
    <s v="_"/>
    <x v="0"/>
    <x v="0"/>
    <m/>
    <m/>
    <m/>
    <x v="0"/>
  </r>
  <r>
    <s v="_"/>
    <x v="0"/>
    <x v="0"/>
    <m/>
    <m/>
    <m/>
    <x v="0"/>
  </r>
  <r>
    <s v="_"/>
    <x v="0"/>
    <x v="0"/>
    <m/>
    <m/>
    <m/>
    <x v="0"/>
  </r>
  <r>
    <s v="_"/>
    <x v="0"/>
    <x v="0"/>
    <m/>
    <m/>
    <m/>
    <x v="0"/>
  </r>
  <r>
    <s v="_"/>
    <x v="0"/>
    <x v="0"/>
    <m/>
    <m/>
    <m/>
    <x v="0"/>
  </r>
  <r>
    <s v="_"/>
    <x v="0"/>
    <x v="0"/>
    <m/>
    <m/>
    <m/>
    <x v="0"/>
  </r>
  <r>
    <s v="_"/>
    <x v="0"/>
    <x v="0"/>
    <m/>
    <m/>
    <m/>
    <x v="0"/>
  </r>
  <r>
    <s v="_"/>
    <x v="0"/>
    <x v="0"/>
    <m/>
    <m/>
    <m/>
    <x v="0"/>
  </r>
  <r>
    <s v="_"/>
    <x v="0"/>
    <x v="0"/>
    <m/>
    <m/>
    <m/>
    <x v="0"/>
  </r>
  <r>
    <s v="_"/>
    <x v="0"/>
    <x v="0"/>
    <m/>
    <m/>
    <m/>
    <x v="0"/>
  </r>
  <r>
    <s v="_"/>
    <x v="0"/>
    <x v="0"/>
    <m/>
    <m/>
    <m/>
    <x v="0"/>
  </r>
  <r>
    <s v="_"/>
    <x v="0"/>
    <x v="0"/>
    <m/>
    <m/>
    <m/>
    <x v="0"/>
  </r>
  <r>
    <s v="_"/>
    <x v="0"/>
    <x v="0"/>
    <m/>
    <m/>
    <m/>
    <x v="0"/>
  </r>
  <r>
    <s v="_"/>
    <x v="0"/>
    <x v="0"/>
    <m/>
    <m/>
    <m/>
    <x v="0"/>
  </r>
  <r>
    <s v="_"/>
    <x v="0"/>
    <x v="0"/>
    <m/>
    <m/>
    <m/>
    <x v="0"/>
  </r>
  <r>
    <s v="_"/>
    <x v="0"/>
    <x v="0"/>
    <m/>
    <m/>
    <m/>
    <x v="0"/>
  </r>
  <r>
    <s v="_"/>
    <x v="0"/>
    <x v="0"/>
    <m/>
    <m/>
    <m/>
    <x v="0"/>
  </r>
  <r>
    <s v="_"/>
    <x v="0"/>
    <x v="0"/>
    <m/>
    <m/>
    <m/>
    <x v="0"/>
  </r>
  <r>
    <s v="_"/>
    <x v="0"/>
    <x v="0"/>
    <m/>
    <m/>
    <m/>
    <x v="0"/>
  </r>
  <r>
    <s v="_"/>
    <x v="0"/>
    <x v="0"/>
    <m/>
    <m/>
    <m/>
    <x v="0"/>
  </r>
  <r>
    <s v="_"/>
    <x v="0"/>
    <x v="0"/>
    <m/>
    <m/>
    <m/>
    <x v="0"/>
  </r>
  <r>
    <s v="_"/>
    <x v="0"/>
    <x v="0"/>
    <m/>
    <m/>
    <m/>
    <x v="0"/>
  </r>
  <r>
    <s v="_"/>
    <x v="0"/>
    <x v="0"/>
    <m/>
    <m/>
    <m/>
    <x v="0"/>
  </r>
  <r>
    <s v="_"/>
    <x v="0"/>
    <x v="0"/>
    <m/>
    <m/>
    <m/>
    <x v="0"/>
  </r>
  <r>
    <s v="_"/>
    <x v="0"/>
    <x v="0"/>
    <m/>
    <m/>
    <m/>
    <x v="0"/>
  </r>
  <r>
    <s v="_"/>
    <x v="0"/>
    <x v="0"/>
    <m/>
    <m/>
    <m/>
    <x v="0"/>
  </r>
  <r>
    <s v="_"/>
    <x v="0"/>
    <x v="0"/>
    <m/>
    <m/>
    <m/>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65B1869-91EF-4ABE-8C88-FA15C8DEF41B}" name="QuantSummaryTableOther" cacheId="4"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chartFormat="14">
  <location ref="T31:U33" firstHeaderRow="1" firstDataRow="2" firstDataCol="1" rowPageCount="1" colPageCount="1"/>
  <pivotFields count="7">
    <pivotField showAll="0"/>
    <pivotField axis="axisCol" showAll="0">
      <items count="8">
        <item h="1" x="0"/>
        <item m="1" x="3"/>
        <item m="1" x="1"/>
        <item m="1" x="2"/>
        <item m="1" x="5"/>
        <item m="1" x="6"/>
        <item m="1" x="4"/>
        <item t="default"/>
      </items>
    </pivotField>
    <pivotField axis="axisPage" multipleItemSelectionAllowed="1" showAll="0">
      <items count="26">
        <item h="1" x="0"/>
        <item m="1" x="1"/>
        <item m="1" x="8"/>
        <item m="1" x="3"/>
        <item m="1" x="13"/>
        <item m="1" x="15"/>
        <item m="1" x="10"/>
        <item m="1" x="6"/>
        <item m="1" x="11"/>
        <item m="1" x="7"/>
        <item m="1" x="5"/>
        <item m="1" x="22"/>
        <item m="1" x="16"/>
        <item m="1" x="9"/>
        <item m="1" x="23"/>
        <item m="1" x="18"/>
        <item m="1" x="14"/>
        <item m="1" x="24"/>
        <item m="1" x="12"/>
        <item m="1" x="17"/>
        <item m="1" x="20"/>
        <item m="1" x="19"/>
        <item m="1" x="2"/>
        <item m="1" x="4"/>
        <item h="1" m="1" x="21"/>
        <item t="default"/>
      </items>
    </pivotField>
    <pivotField showAll="0"/>
    <pivotField dataField="1" showAll="0"/>
    <pivotField showAll="0"/>
    <pivotField axis="axisRow" showAll="0" sortType="ascending">
      <items count="8">
        <item m="1" x="1"/>
        <item m="1" x="2"/>
        <item m="1" x="4"/>
        <item m="1" x="3"/>
        <item m="1" x="5"/>
        <item h="1" m="1" x="6"/>
        <item h="1" x="0"/>
        <item t="default"/>
      </items>
    </pivotField>
  </pivotFields>
  <rowFields count="1">
    <field x="6"/>
  </rowFields>
  <rowItems count="1">
    <i t="grand">
      <x/>
    </i>
  </rowItems>
  <colFields count="1">
    <field x="1"/>
  </colFields>
  <colItems count="1">
    <i t="grand">
      <x/>
    </i>
  </colItems>
  <pageFields count="1">
    <pageField fld="2" hier="-1"/>
  </pageFields>
  <dataFields count="1">
    <dataField name="Sum of Amount " fld="4" baseField="6" baseItem="0"/>
  </dataFields>
  <formats count="5">
    <format dxfId="47">
      <pivotArea collapsedLevelsAreSubtotals="1" fieldPosition="0">
        <references count="1">
          <reference field="6" count="1">
            <x v="1"/>
          </reference>
        </references>
      </pivotArea>
    </format>
    <format dxfId="46">
      <pivotArea dataOnly="0" labelOnly="1" fieldPosition="0">
        <references count="1">
          <reference field="6" count="1">
            <x v="1"/>
          </reference>
        </references>
      </pivotArea>
    </format>
    <format dxfId="45">
      <pivotArea collapsedLevelsAreSubtotals="1" fieldPosition="0">
        <references count="1">
          <reference field="6" count="1">
            <x v="1"/>
          </reference>
        </references>
      </pivotArea>
    </format>
    <format dxfId="44">
      <pivotArea dataOnly="0" labelOnly="1" fieldPosition="0">
        <references count="1">
          <reference field="6" count="1">
            <x v="1"/>
          </reference>
        </references>
      </pivotArea>
    </format>
    <format dxfId="43">
      <pivotArea outline="0" fieldPosition="0">
        <references count="1">
          <reference field="4294967294" count="1">
            <x v="0"/>
          </reference>
        </references>
      </pivotArea>
    </format>
  </formats>
  <chartFormats count="12">
    <chartFormat chart="0" format="0" series="1">
      <pivotArea type="data" outline="0" fieldPosition="0">
        <references count="1">
          <reference field="4294967294" count="1" selected="0">
            <x v="0"/>
          </reference>
        </references>
      </pivotArea>
    </chartFormat>
    <chartFormat chart="12" format="28" series="1">
      <pivotArea type="data" outline="0" fieldPosition="0">
        <references count="1">
          <reference field="4294967294" count="1" selected="0">
            <x v="0"/>
          </reference>
        </references>
      </pivotArea>
    </chartFormat>
    <chartFormat chart="12" format="30" series="1">
      <pivotArea type="data" outline="0" fieldPosition="0">
        <references count="2">
          <reference field="4294967294" count="1" selected="0">
            <x v="0"/>
          </reference>
          <reference field="1" count="1" selected="0">
            <x v="3"/>
          </reference>
        </references>
      </pivotArea>
    </chartFormat>
    <chartFormat chart="12" format="31" series="1">
      <pivotArea type="data" outline="0" fieldPosition="0">
        <references count="2">
          <reference field="4294967294" count="1" selected="0">
            <x v="0"/>
          </reference>
          <reference field="1" count="1" selected="0">
            <x v="4"/>
          </reference>
        </references>
      </pivotArea>
    </chartFormat>
    <chartFormat chart="12" format="32" series="1">
      <pivotArea type="data" outline="0" fieldPosition="0">
        <references count="2">
          <reference field="4294967294" count="1" selected="0">
            <x v="0"/>
          </reference>
          <reference field="1" count="1" selected="0">
            <x v="5"/>
          </reference>
        </references>
      </pivotArea>
    </chartFormat>
    <chartFormat chart="12" format="33" series="1">
      <pivotArea type="data" outline="0" fieldPosition="0">
        <references count="2">
          <reference field="4294967294" count="1" selected="0">
            <x v="0"/>
          </reference>
          <reference field="1" count="1" selected="0">
            <x v="1"/>
          </reference>
        </references>
      </pivotArea>
    </chartFormat>
    <chartFormat chart="12" format="34" series="1">
      <pivotArea type="data" outline="0" fieldPosition="0">
        <references count="2">
          <reference field="4294967294" count="1" selected="0">
            <x v="0"/>
          </reference>
          <reference field="1" count="1" selected="0">
            <x v="2"/>
          </reference>
        </references>
      </pivotArea>
    </chartFormat>
    <chartFormat chart="12" format="35" series="1">
      <pivotArea type="data" outline="0" fieldPosition="0">
        <references count="2">
          <reference field="4294967294" count="1" selected="0">
            <x v="0"/>
          </reference>
          <reference field="1" count="1" selected="0">
            <x v="6"/>
          </reference>
        </references>
      </pivotArea>
    </chartFormat>
    <chartFormat chart="12" format="36">
      <pivotArea type="data" outline="0" fieldPosition="0">
        <references count="3">
          <reference field="4294967294" count="1" selected="0">
            <x v="0"/>
          </reference>
          <reference field="1" count="1" selected="0">
            <x v="1"/>
          </reference>
          <reference field="6" count="1" selected="0">
            <x v="2"/>
          </reference>
        </references>
      </pivotArea>
    </chartFormat>
    <chartFormat chart="12" format="37">
      <pivotArea type="data" outline="0" fieldPosition="0">
        <references count="3">
          <reference field="4294967294" count="1" selected="0">
            <x v="0"/>
          </reference>
          <reference field="1" count="1" selected="0">
            <x v="6"/>
          </reference>
          <reference field="6" count="1" selected="0">
            <x v="2"/>
          </reference>
        </references>
      </pivotArea>
    </chartFormat>
    <chartFormat chart="12" format="38">
      <pivotArea type="data" outline="0" fieldPosition="0">
        <references count="3">
          <reference field="4294967294" count="1" selected="0">
            <x v="0"/>
          </reference>
          <reference field="1" count="1" selected="0">
            <x v="6"/>
          </reference>
          <reference field="6" count="1" selected="0">
            <x v="1"/>
          </reference>
        </references>
      </pivotArea>
    </chartFormat>
    <chartFormat chart="12" format="39">
      <pivotArea type="data" outline="0" fieldPosition="0">
        <references count="3">
          <reference field="4294967294" count="1" selected="0">
            <x v="0"/>
          </reference>
          <reference field="1" count="1" selected="0">
            <x v="3"/>
          </reference>
          <reference field="6"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BBBEF83-CD2B-4AB2-99DB-2D0819C7D419}" name="QualSummaryTableOther" cacheId="4" applyNumberFormats="0" applyBorderFormats="0" applyFontFormats="0" applyPatternFormats="0" applyAlignmentFormats="0" applyWidthHeightFormats="1" dataCaption="Values" updatedVersion="7" minRefreshableVersion="3" useAutoFormatting="1" itemPrintTitles="1" createdVersion="6" indent="0" outline="1" outlineData="1" chartFormat="9">
  <location ref="T6:U8" firstHeaderRow="1" firstDataRow="2" firstDataCol="1" rowPageCount="1" colPageCount="1"/>
  <pivotFields count="7">
    <pivotField showAll="0"/>
    <pivotField axis="axisCol" showAll="0">
      <items count="8">
        <item x="0"/>
        <item m="1" x="3"/>
        <item m="1" x="1"/>
        <item m="1" x="2"/>
        <item m="1" x="5"/>
        <item m="1" x="6"/>
        <item m="1" x="4"/>
        <item t="default"/>
      </items>
    </pivotField>
    <pivotField axis="axisPage" multipleItemSelectionAllowed="1" showAll="0">
      <items count="26">
        <item h="1" x="0"/>
        <item m="1" x="1"/>
        <item m="1" x="8"/>
        <item m="1" x="3"/>
        <item m="1" x="13"/>
        <item m="1" x="15"/>
        <item m="1" x="10"/>
        <item m="1" x="6"/>
        <item m="1" x="11"/>
        <item m="1" x="7"/>
        <item m="1" x="5"/>
        <item m="1" x="22"/>
        <item m="1" x="16"/>
        <item m="1" x="9"/>
        <item m="1" x="23"/>
        <item m="1" x="18"/>
        <item m="1" x="14"/>
        <item m="1" x="24"/>
        <item m="1" x="12"/>
        <item h="1" m="1" x="17"/>
        <item h="1" m="1" x="20"/>
        <item h="1" m="1" x="19"/>
        <item h="1" m="1" x="2"/>
        <item h="1" m="1" x="4"/>
        <item h="1" m="1" x="21"/>
        <item t="default"/>
      </items>
    </pivotField>
    <pivotField showAll="0"/>
    <pivotField showAll="0"/>
    <pivotField showAll="0"/>
    <pivotField axis="axisRow" dataField="1" showAll="0">
      <items count="8">
        <item m="1" x="2"/>
        <item h="1" x="0"/>
        <item m="1" x="3"/>
        <item m="1" x="4"/>
        <item h="1" m="1" x="1"/>
        <item h="1" m="1" x="5"/>
        <item h="1" m="1" x="6"/>
        <item t="default"/>
      </items>
    </pivotField>
  </pivotFields>
  <rowFields count="1">
    <field x="6"/>
  </rowFields>
  <rowItems count="1">
    <i t="grand">
      <x/>
    </i>
  </rowItems>
  <colFields count="1">
    <field x="1"/>
  </colFields>
  <colItems count="1">
    <i t="grand">
      <x/>
    </i>
  </colItems>
  <pageFields count="1">
    <pageField fld="2" hier="-1"/>
  </pageFields>
  <dataFields count="1">
    <dataField name="Count of Current Destination  (select)" fld="6" subtotal="count" baseField="6" baseItem="0"/>
  </dataFields>
  <chartFormats count="27">
    <chartFormat chart="0" format="1" series="1">
      <pivotArea type="data" outline="0" fieldPosition="0">
        <references count="1">
          <reference field="6" count="1" selected="0">
            <x v="0"/>
          </reference>
        </references>
      </pivotArea>
    </chartFormat>
    <chartFormat chart="0" format="4" series="1">
      <pivotArea type="data" outline="0" fieldPosition="0">
        <references count="1">
          <reference field="4294967294" count="1" selected="0">
            <x v="0"/>
          </reference>
        </references>
      </pivotArea>
    </chartFormat>
    <chartFormat chart="5" format="110" series="1">
      <pivotArea type="data" outline="0" fieldPosition="0">
        <references count="1">
          <reference field="4294967294" count="1" selected="0">
            <x v="0"/>
          </reference>
        </references>
      </pivotArea>
    </chartFormat>
    <chartFormat chart="5" format="111">
      <pivotArea type="data" outline="0" fieldPosition="0">
        <references count="2">
          <reference field="4294967294" count="1" selected="0">
            <x v="0"/>
          </reference>
          <reference field="6" count="1" selected="0">
            <x v="2"/>
          </reference>
        </references>
      </pivotArea>
    </chartFormat>
    <chartFormat chart="5" format="112">
      <pivotArea type="data" outline="0" fieldPosition="0">
        <references count="2">
          <reference field="4294967294" count="1" selected="0">
            <x v="0"/>
          </reference>
          <reference field="6" count="1" selected="0">
            <x v="0"/>
          </reference>
        </references>
      </pivotArea>
    </chartFormat>
    <chartFormat chart="5" format="113" series="1">
      <pivotArea type="data" outline="0" fieldPosition="0">
        <references count="2">
          <reference field="4294967294" count="1" selected="0">
            <x v="0"/>
          </reference>
          <reference field="1" count="1" selected="0">
            <x v="2"/>
          </reference>
        </references>
      </pivotArea>
    </chartFormat>
    <chartFormat chart="5" format="114" series="1">
      <pivotArea type="data" outline="0" fieldPosition="0">
        <references count="2">
          <reference field="4294967294" count="1" selected="0">
            <x v="0"/>
          </reference>
          <reference field="1" count="1" selected="0">
            <x v="3"/>
          </reference>
        </references>
      </pivotArea>
    </chartFormat>
    <chartFormat chart="5" format="115" series="1">
      <pivotArea type="data" outline="0" fieldPosition="0">
        <references count="2">
          <reference field="4294967294" count="1" selected="0">
            <x v="0"/>
          </reference>
          <reference field="1" count="1" selected="0">
            <x v="4"/>
          </reference>
        </references>
      </pivotArea>
    </chartFormat>
    <chartFormat chart="5" format="116" series="1">
      <pivotArea type="data" outline="0" fieldPosition="0">
        <references count="2">
          <reference field="4294967294" count="1" selected="0">
            <x v="0"/>
          </reference>
          <reference field="1" count="1" selected="0">
            <x v="5"/>
          </reference>
        </references>
      </pivotArea>
    </chartFormat>
    <chartFormat chart="5" format="117" series="1">
      <pivotArea type="data" outline="0" fieldPosition="0">
        <references count="2">
          <reference field="4294967294" count="1" selected="0">
            <x v="0"/>
          </reference>
          <reference field="1" count="1" selected="0">
            <x v="1"/>
          </reference>
        </references>
      </pivotArea>
    </chartFormat>
    <chartFormat chart="5" format="118">
      <pivotArea type="data" outline="0" fieldPosition="0">
        <references count="3">
          <reference field="4294967294" count="1" selected="0">
            <x v="0"/>
          </reference>
          <reference field="1" count="1" selected="0">
            <x v="1"/>
          </reference>
          <reference field="6" count="1" selected="0">
            <x v="0"/>
          </reference>
        </references>
      </pivotArea>
    </chartFormat>
    <chartFormat chart="5" format="119">
      <pivotArea type="data" outline="0" fieldPosition="0">
        <references count="3">
          <reference field="4294967294" count="1" selected="0">
            <x v="0"/>
          </reference>
          <reference field="1" count="1" selected="0">
            <x v="1"/>
          </reference>
          <reference field="6" count="1" selected="0">
            <x v="2"/>
          </reference>
        </references>
      </pivotArea>
    </chartFormat>
    <chartFormat chart="5" format="120">
      <pivotArea type="data" outline="0" fieldPosition="0">
        <references count="3">
          <reference field="4294967294" count="1" selected="0">
            <x v="0"/>
          </reference>
          <reference field="1" count="1" selected="0">
            <x v="2"/>
          </reference>
          <reference field="6" count="1" selected="0">
            <x v="0"/>
          </reference>
        </references>
      </pivotArea>
    </chartFormat>
    <chartFormat chart="5" format="121">
      <pivotArea type="data" outline="0" fieldPosition="0">
        <references count="3">
          <reference field="4294967294" count="1" selected="0">
            <x v="0"/>
          </reference>
          <reference field="1" count="1" selected="0">
            <x v="2"/>
          </reference>
          <reference field="6" count="1" selected="0">
            <x v="2"/>
          </reference>
        </references>
      </pivotArea>
    </chartFormat>
    <chartFormat chart="5" format="122">
      <pivotArea type="data" outline="0" fieldPosition="0">
        <references count="3">
          <reference field="4294967294" count="1" selected="0">
            <x v="0"/>
          </reference>
          <reference field="1" count="1" selected="0">
            <x v="3"/>
          </reference>
          <reference field="6" count="1" selected="0">
            <x v="0"/>
          </reference>
        </references>
      </pivotArea>
    </chartFormat>
    <chartFormat chart="5" format="123">
      <pivotArea type="data" outline="0" fieldPosition="0">
        <references count="3">
          <reference field="4294967294" count="1" selected="0">
            <x v="0"/>
          </reference>
          <reference field="1" count="1" selected="0">
            <x v="3"/>
          </reference>
          <reference field="6" count="1" selected="0">
            <x v="2"/>
          </reference>
        </references>
      </pivotArea>
    </chartFormat>
    <chartFormat chart="5" format="124">
      <pivotArea type="data" outline="0" fieldPosition="0">
        <references count="3">
          <reference field="4294967294" count="1" selected="0">
            <x v="0"/>
          </reference>
          <reference field="1" count="1" selected="0">
            <x v="4"/>
          </reference>
          <reference field="6" count="1" selected="0">
            <x v="0"/>
          </reference>
        </references>
      </pivotArea>
    </chartFormat>
    <chartFormat chart="5" format="125">
      <pivotArea type="data" outline="0" fieldPosition="0">
        <references count="3">
          <reference field="4294967294" count="1" selected="0">
            <x v="0"/>
          </reference>
          <reference field="1" count="1" selected="0">
            <x v="4"/>
          </reference>
          <reference field="6" count="1" selected="0">
            <x v="2"/>
          </reference>
        </references>
      </pivotArea>
    </chartFormat>
    <chartFormat chart="5" format="126">
      <pivotArea type="data" outline="0" fieldPosition="0">
        <references count="3">
          <reference field="4294967294" count="1" selected="0">
            <x v="0"/>
          </reference>
          <reference field="1" count="1" selected="0">
            <x v="5"/>
          </reference>
          <reference field="6" count="1" selected="0">
            <x v="0"/>
          </reference>
        </references>
      </pivotArea>
    </chartFormat>
    <chartFormat chart="5" format="127">
      <pivotArea type="data" outline="0" fieldPosition="0">
        <references count="3">
          <reference field="4294967294" count="1" selected="0">
            <x v="0"/>
          </reference>
          <reference field="1" count="1" selected="0">
            <x v="5"/>
          </reference>
          <reference field="6" count="1" selected="0">
            <x v="2"/>
          </reference>
        </references>
      </pivotArea>
    </chartFormat>
    <chartFormat chart="5" format="128" series="1">
      <pivotArea type="data" outline="0" fieldPosition="0">
        <references count="2">
          <reference field="4294967294" count="1" selected="0">
            <x v="0"/>
          </reference>
          <reference field="1" count="1" selected="0">
            <x v="6"/>
          </reference>
        </references>
      </pivotArea>
    </chartFormat>
    <chartFormat chart="5" format="129">
      <pivotArea type="data" outline="0" fieldPosition="0">
        <references count="3">
          <reference field="4294967294" count="1" selected="0">
            <x v="0"/>
          </reference>
          <reference field="1" count="1" selected="0">
            <x v="6"/>
          </reference>
          <reference field="6" count="1" selected="0">
            <x v="0"/>
          </reference>
        </references>
      </pivotArea>
    </chartFormat>
    <chartFormat chart="5" format="130">
      <pivotArea type="data" outline="0" fieldPosition="0">
        <references count="3">
          <reference field="4294967294" count="1" selected="0">
            <x v="0"/>
          </reference>
          <reference field="1" count="1" selected="0">
            <x v="6"/>
          </reference>
          <reference field="6" count="1" selected="0">
            <x v="2"/>
          </reference>
        </references>
      </pivotArea>
    </chartFormat>
    <chartFormat chart="5" format="131">
      <pivotArea type="data" outline="0" fieldPosition="0">
        <references count="3">
          <reference field="4294967294" count="1" selected="0">
            <x v="0"/>
          </reference>
          <reference field="1" count="1" selected="0">
            <x v="5"/>
          </reference>
          <reference field="6" count="1" selected="0">
            <x v="3"/>
          </reference>
        </references>
      </pivotArea>
    </chartFormat>
    <chartFormat chart="5" format="132">
      <pivotArea type="data" outline="0" fieldPosition="0">
        <references count="3">
          <reference field="4294967294" count="1" selected="0">
            <x v="0"/>
          </reference>
          <reference field="1" count="1" selected="0">
            <x v="4"/>
          </reference>
          <reference field="6" count="1" selected="0">
            <x v="3"/>
          </reference>
        </references>
      </pivotArea>
    </chartFormat>
    <chartFormat chart="5" format="133">
      <pivotArea type="data" outline="0" fieldPosition="0">
        <references count="3">
          <reference field="4294967294" count="1" selected="0">
            <x v="0"/>
          </reference>
          <reference field="1" count="1" selected="0">
            <x v="3"/>
          </reference>
          <reference field="6" count="1" selected="0">
            <x v="3"/>
          </reference>
        </references>
      </pivotArea>
    </chartFormat>
    <chartFormat chart="5" format="134">
      <pivotArea type="data" outline="0" fieldPosition="0">
        <references count="3">
          <reference field="4294967294" count="1" selected="0">
            <x v="0"/>
          </reference>
          <reference field="1" count="1" selected="0">
            <x v="2"/>
          </reference>
          <reference field="6"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5A258CE3-7B5C-4006-A48D-E16B7A5FA973}" name="PivotTable1" cacheId="3"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location ref="A6:A7" firstHeaderRow="1" firstDataRow="1" firstDataCol="1" rowPageCount="1" colPageCount="1"/>
  <pivotFields count="6">
    <pivotField showAll="0"/>
    <pivotField axis="axisRow" showAll="0">
      <items count="74">
        <item x="3"/>
        <item x="4"/>
        <item m="1" x="72"/>
        <item m="1" x="54"/>
        <item m="1" x="55"/>
        <item m="1" x="63"/>
        <item x="11"/>
        <item m="1" x="67"/>
        <item m="1" x="47"/>
        <item x="13"/>
        <item x="14"/>
        <item m="1" x="45"/>
        <item m="1" x="53"/>
        <item m="1" x="56"/>
        <item m="1" x="61"/>
        <item m="1" x="49"/>
        <item x="16"/>
        <item m="1" x="62"/>
        <item m="1" x="52"/>
        <item x="17"/>
        <item x="19"/>
        <item x="20"/>
        <item x="21"/>
        <item m="1" x="64"/>
        <item m="1" x="70"/>
        <item m="1" x="71"/>
        <item m="1" x="66"/>
        <item m="1" x="58"/>
        <item m="1" x="44"/>
        <item m="1" x="68"/>
        <item m="1" x="59"/>
        <item x="33"/>
        <item x="34"/>
        <item m="1" x="57"/>
        <item m="1" x="65"/>
        <item m="1" x="69"/>
        <item m="1" x="60"/>
        <item m="1" x="46"/>
        <item x="0"/>
        <item m="1" x="48"/>
        <item x="1"/>
        <item x="7"/>
        <item x="22"/>
        <item x="23"/>
        <item x="24"/>
        <item x="25"/>
        <item x="26"/>
        <item x="27"/>
        <item x="28"/>
        <item x="29"/>
        <item x="31"/>
        <item x="32"/>
        <item x="35"/>
        <item x="36"/>
        <item x="38"/>
        <item m="1" x="43"/>
        <item x="5"/>
        <item x="9"/>
        <item x="2"/>
        <item m="1" x="50"/>
        <item x="6"/>
        <item x="8"/>
        <item x="10"/>
        <item x="12"/>
        <item x="15"/>
        <item x="18"/>
        <item m="1" x="51"/>
        <item x="30"/>
        <item x="37"/>
        <item x="39"/>
        <item x="40"/>
        <item x="41"/>
        <item x="42"/>
        <item t="default"/>
      </items>
    </pivotField>
    <pivotField axis="axisRow" showAll="0">
      <items count="183">
        <item m="1" x="65"/>
        <item m="1" x="128"/>
        <item m="1" x="48"/>
        <item m="1" x="105"/>
        <item m="1" x="71"/>
        <item m="1" x="118"/>
        <item m="1" x="150"/>
        <item m="1" x="46"/>
        <item m="1" x="74"/>
        <item m="1" x="60"/>
        <item m="1" x="61"/>
        <item m="1" x="126"/>
        <item m="1" x="172"/>
        <item m="1" x="162"/>
        <item m="1" x="152"/>
        <item m="1" x="53"/>
        <item m="1" x="176"/>
        <item m="1" x="158"/>
        <item m="1" x="107"/>
        <item m="1" x="104"/>
        <item m="1" x="68"/>
        <item m="1" x="86"/>
        <item m="1" x="79"/>
        <item m="1" x="151"/>
        <item m="1" x="102"/>
        <item m="1" x="106"/>
        <item m="1" x="54"/>
        <item m="1" x="156"/>
        <item m="1" x="140"/>
        <item m="1" x="179"/>
        <item m="1" x="55"/>
        <item m="1" x="56"/>
        <item m="1" x="76"/>
        <item m="1" x="92"/>
        <item m="1" x="169"/>
        <item m="1" x="170"/>
        <item m="1" x="83"/>
        <item m="1" x="123"/>
        <item m="1" x="130"/>
        <item m="1" x="181"/>
        <item m="1" x="138"/>
        <item m="1" x="119"/>
        <item m="1" x="125"/>
        <item m="1" x="122"/>
        <item m="1" x="164"/>
        <item m="1" x="113"/>
        <item m="1" x="112"/>
        <item m="1" x="51"/>
        <item m="1" x="145"/>
        <item m="1" x="148"/>
        <item m="1" x="82"/>
        <item m="1" x="85"/>
        <item m="1" x="160"/>
        <item m="1" x="77"/>
        <item m="1" x="47"/>
        <item m="1" x="124"/>
        <item m="1" x="90"/>
        <item m="1" x="166"/>
        <item m="1" x="93"/>
        <item m="1" x="159"/>
        <item m="1" x="141"/>
        <item m="1" x="155"/>
        <item m="1" x="108"/>
        <item m="1" x="95"/>
        <item m="1" x="80"/>
        <item m="1" x="161"/>
        <item m="1" x="173"/>
        <item m="1" x="149"/>
        <item m="1" x="49"/>
        <item m="1" x="133"/>
        <item m="1" x="129"/>
        <item m="1" x="59"/>
        <item m="1" x="96"/>
        <item m="1" x="175"/>
        <item m="1" x="110"/>
        <item m="1" x="52"/>
        <item m="1" x="70"/>
        <item m="1" x="62"/>
        <item m="1" x="99"/>
        <item m="1" x="127"/>
        <item m="1" x="154"/>
        <item m="1" x="139"/>
        <item m="1" x="103"/>
        <item m="1" x="115"/>
        <item m="1" x="67"/>
        <item m="1" x="91"/>
        <item m="1" x="121"/>
        <item m="1" x="163"/>
        <item m="1" x="45"/>
        <item m="1" x="69"/>
        <item m="1" x="64"/>
        <item m="1" x="72"/>
        <item m="1" x="174"/>
        <item m="1" x="157"/>
        <item m="1" x="167"/>
        <item m="1" x="132"/>
        <item m="1" x="88"/>
        <item m="1" x="66"/>
        <item m="1" x="142"/>
        <item m="1" x="111"/>
        <item m="1" x="57"/>
        <item m="1" x="171"/>
        <item x="24"/>
        <item m="1" x="89"/>
        <item m="1" x="135"/>
        <item m="1" x="153"/>
        <item m="1" x="147"/>
        <item m="1" x="87"/>
        <item m="1" x="98"/>
        <item m="1" x="117"/>
        <item m="1" x="144"/>
        <item m="1" x="116"/>
        <item m="1" x="165"/>
        <item m="1" x="137"/>
        <item m="1" x="101"/>
        <item m="1" x="180"/>
        <item m="1" x="146"/>
        <item m="1" x="100"/>
        <item m="1" x="58"/>
        <item m="1" x="73"/>
        <item m="1" x="143"/>
        <item m="1" x="131"/>
        <item m="1" x="114"/>
        <item m="1" x="168"/>
        <item m="1" x="81"/>
        <item m="1" x="109"/>
        <item m="1" x="136"/>
        <item m="1" x="78"/>
        <item m="1" x="84"/>
        <item m="1" x="177"/>
        <item m="1" x="134"/>
        <item m="1" x="120"/>
        <item m="1" x="178"/>
        <item m="1" x="97"/>
        <item m="1" x="50"/>
        <item x="0"/>
        <item m="1" x="63"/>
        <item x="2"/>
        <item m="1" x="94"/>
        <item x="4"/>
        <item x="5"/>
        <item x="6"/>
        <item x="7"/>
        <item x="8"/>
        <item x="9"/>
        <item x="10"/>
        <item x="11"/>
        <item x="12"/>
        <item x="13"/>
        <item x="14"/>
        <item x="15"/>
        <item x="16"/>
        <item x="17"/>
        <item x="18"/>
        <item x="19"/>
        <item x="20"/>
        <item x="21"/>
        <item x="22"/>
        <item x="23"/>
        <item x="25"/>
        <item x="26"/>
        <item x="27"/>
        <item x="28"/>
        <item x="29"/>
        <item x="30"/>
        <item x="31"/>
        <item x="32"/>
        <item x="33"/>
        <item x="34"/>
        <item x="35"/>
        <item x="36"/>
        <item x="37"/>
        <item x="38"/>
        <item x="39"/>
        <item m="1" x="75"/>
        <item x="43"/>
        <item x="44"/>
        <item x="1"/>
        <item x="3"/>
        <item x="40"/>
        <item x="41"/>
        <item x="42"/>
        <item t="default"/>
      </items>
    </pivotField>
    <pivotField showAll="0"/>
    <pivotField showAll="0"/>
    <pivotField axis="axisPage" multipleItemSelectionAllowed="1" showAll="0">
      <items count="3">
        <item h="1" x="0"/>
        <item m="1" x="1"/>
        <item t="default"/>
      </items>
    </pivotField>
  </pivotFields>
  <rowFields count="2">
    <field x="1"/>
    <field x="2"/>
  </rowFields>
  <rowItems count="1">
    <i t="grand">
      <x/>
    </i>
  </rowItems>
  <colItems count="1">
    <i/>
  </colItems>
  <pageFields count="1">
    <pageField fld="5" hier="-1"/>
  </pageFields>
  <formats count="24">
    <format dxfId="23">
      <pivotArea type="all" dataOnly="0" outline="0" fieldPosition="0"/>
    </format>
    <format dxfId="22">
      <pivotArea field="5" type="button" dataOnly="0" labelOnly="1" outline="0" axis="axisPage" fieldPosition="0"/>
    </format>
    <format dxfId="21">
      <pivotArea field="1" type="button" dataOnly="0" labelOnly="1" outline="0" axis="axisRow" fieldPosition="0"/>
    </format>
    <format dxfId="20">
      <pivotArea dataOnly="0" labelOnly="1" fieldPosition="0">
        <references count="1">
          <reference field="1" count="19">
            <x v="1"/>
            <x v="2"/>
            <x v="3"/>
            <x v="4"/>
            <x v="5"/>
            <x v="6"/>
            <x v="7"/>
            <x v="8"/>
            <x v="9"/>
            <x v="10"/>
            <x v="12"/>
            <x v="13"/>
            <x v="14"/>
            <x v="15"/>
            <x v="16"/>
            <x v="17"/>
            <x v="18"/>
            <x v="19"/>
            <x v="35"/>
          </reference>
        </references>
      </pivotArea>
    </format>
    <format dxfId="19">
      <pivotArea dataOnly="0" labelOnly="1" grandRow="1" outline="0" fieldPosition="0"/>
    </format>
    <format dxfId="18">
      <pivotArea dataOnly="0" labelOnly="1" fieldPosition="0">
        <references count="2">
          <reference field="1" count="1" selected="0">
            <x v="1"/>
          </reference>
          <reference field="2" count="1">
            <x v="73"/>
          </reference>
        </references>
      </pivotArea>
    </format>
    <format dxfId="17">
      <pivotArea dataOnly="0" labelOnly="1" fieldPosition="0">
        <references count="2">
          <reference field="1" count="1" selected="0">
            <x v="2"/>
          </reference>
          <reference field="2" count="1">
            <x v="24"/>
          </reference>
        </references>
      </pivotArea>
    </format>
    <format dxfId="16">
      <pivotArea dataOnly="0" labelOnly="1" fieldPosition="0">
        <references count="2">
          <reference field="1" count="1" selected="0">
            <x v="3"/>
          </reference>
          <reference field="2" count="1">
            <x v="24"/>
          </reference>
        </references>
      </pivotArea>
    </format>
    <format dxfId="15">
      <pivotArea dataOnly="0" labelOnly="1" fieldPosition="0">
        <references count="2">
          <reference field="1" count="1" selected="0">
            <x v="4"/>
          </reference>
          <reference field="2" count="1">
            <x v="25"/>
          </reference>
        </references>
      </pivotArea>
    </format>
    <format dxfId="14">
      <pivotArea dataOnly="0" labelOnly="1" fieldPosition="0">
        <references count="2">
          <reference field="1" count="1" selected="0">
            <x v="5"/>
          </reference>
          <reference field="2" count="1">
            <x v="26"/>
          </reference>
        </references>
      </pivotArea>
    </format>
    <format dxfId="13">
      <pivotArea dataOnly="0" labelOnly="1" fieldPosition="0">
        <references count="2">
          <reference field="1" count="1" selected="0">
            <x v="6"/>
          </reference>
          <reference field="2" count="1">
            <x v="26"/>
          </reference>
        </references>
      </pivotArea>
    </format>
    <format dxfId="12">
      <pivotArea dataOnly="0" labelOnly="1" fieldPosition="0">
        <references count="2">
          <reference field="1" count="1" selected="0">
            <x v="7"/>
          </reference>
          <reference field="2" count="2">
            <x v="27"/>
            <x v="28"/>
          </reference>
        </references>
      </pivotArea>
    </format>
    <format dxfId="11">
      <pivotArea dataOnly="0" labelOnly="1" fieldPosition="0">
        <references count="2">
          <reference field="1" count="1" selected="0">
            <x v="8"/>
          </reference>
          <reference field="2" count="2">
            <x v="27"/>
            <x v="28"/>
          </reference>
        </references>
      </pivotArea>
    </format>
    <format dxfId="10">
      <pivotArea dataOnly="0" labelOnly="1" fieldPosition="0">
        <references count="2">
          <reference field="1" count="1" selected="0">
            <x v="9"/>
          </reference>
          <reference field="2" count="2">
            <x v="29"/>
            <x v="30"/>
          </reference>
        </references>
      </pivotArea>
    </format>
    <format dxfId="9">
      <pivotArea dataOnly="0" labelOnly="1" fieldPosition="0">
        <references count="2">
          <reference field="1" count="1" selected="0">
            <x v="10"/>
          </reference>
          <reference field="2" count="3">
            <x v="31"/>
            <x v="32"/>
            <x v="33"/>
          </reference>
        </references>
      </pivotArea>
    </format>
    <format dxfId="8">
      <pivotArea dataOnly="0" labelOnly="1" fieldPosition="0">
        <references count="2">
          <reference field="1" count="1" selected="0">
            <x v="12"/>
          </reference>
          <reference field="2" count="10">
            <x v="11"/>
            <x v="35"/>
            <x v="36"/>
            <x v="37"/>
            <x v="38"/>
            <x v="39"/>
            <x v="40"/>
            <x v="41"/>
            <x v="42"/>
            <x v="43"/>
          </reference>
        </references>
      </pivotArea>
    </format>
    <format dxfId="7">
      <pivotArea dataOnly="0" labelOnly="1" fieldPosition="0">
        <references count="2">
          <reference field="1" count="1" selected="0">
            <x v="13"/>
          </reference>
          <reference field="2" count="4">
            <x v="44"/>
            <x v="45"/>
            <x v="46"/>
            <x v="47"/>
          </reference>
        </references>
      </pivotArea>
    </format>
    <format dxfId="6">
      <pivotArea dataOnly="0" labelOnly="1" fieldPosition="0">
        <references count="2">
          <reference field="1" count="1" selected="0">
            <x v="14"/>
          </reference>
          <reference field="2" count="4">
            <x v="44"/>
            <x v="48"/>
            <x v="49"/>
            <x v="50"/>
          </reference>
        </references>
      </pivotArea>
    </format>
    <format dxfId="5">
      <pivotArea dataOnly="0" labelOnly="1" fieldPosition="0">
        <references count="2">
          <reference field="1" count="1" selected="0">
            <x v="15"/>
          </reference>
          <reference field="2" count="1">
            <x v="7"/>
          </reference>
        </references>
      </pivotArea>
    </format>
    <format dxfId="4">
      <pivotArea dataOnly="0" labelOnly="1" fieldPosition="0">
        <references count="2">
          <reference field="1" count="1" selected="0">
            <x v="16"/>
          </reference>
          <reference field="2" count="2">
            <x v="54"/>
            <x v="55"/>
          </reference>
        </references>
      </pivotArea>
    </format>
    <format dxfId="3">
      <pivotArea dataOnly="0" labelOnly="1" fieldPosition="0">
        <references count="2">
          <reference field="1" count="1" selected="0">
            <x v="17"/>
          </reference>
          <reference field="2" count="2">
            <x v="13"/>
            <x v="17"/>
          </reference>
        </references>
      </pivotArea>
    </format>
    <format dxfId="2">
      <pivotArea dataOnly="0" labelOnly="1" fieldPosition="0">
        <references count="2">
          <reference field="1" count="1" selected="0">
            <x v="18"/>
          </reference>
          <reference field="2" count="1">
            <x v="56"/>
          </reference>
        </references>
      </pivotArea>
    </format>
    <format dxfId="1">
      <pivotArea dataOnly="0" labelOnly="1" fieldPosition="0">
        <references count="2">
          <reference field="1" count="1" selected="0">
            <x v="19"/>
          </reference>
          <reference field="2" count="1">
            <x v="5"/>
          </reference>
        </references>
      </pivotArea>
    </format>
    <format dxfId="0">
      <pivotArea dataOnly="0" labelOnly="1" fieldPosition="0">
        <references count="2">
          <reference field="1" count="1" selected="0">
            <x v="35"/>
          </reference>
          <reference field="2" count="4">
            <x v="51"/>
            <x v="52"/>
            <x v="53"/>
            <x v="59"/>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B0C379C2-51EA-4FA9-9B62-56C23A98BB53}" name="ProductList" displayName="ProductList" ref="B38:D85" totalsRowShown="0" headerRowBorderDxfId="54" tableBorderDxfId="53">
  <autoFilter ref="B38:D85" xr:uid="{B46E7BEA-AF48-4C90-802D-CAC7248BE7D3}"/>
  <sortState xmlns:xlrd2="http://schemas.microsoft.com/office/spreadsheetml/2017/richdata2" ref="B39:D85">
    <sortCondition ref="B38:B85"/>
  </sortState>
  <tableColumns count="3">
    <tableColumn id="1" xr3:uid="{BFB72F7D-1790-42E5-BD45-7E2C4520A180}" name="Product" dataDxfId="52"/>
    <tableColumn id="2" xr3:uid="{09991697-E897-4B83-86C0-62D512C23258}" name="Notes" dataDxfId="51"/>
    <tableColumn id="3" xr3:uid="{F31F47E8-754A-46E4-8204-FB43BC7ADDCF}" name="Material Category (Defined in Table 4, below) " dataDxfId="50"/>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DCC59CCA-8787-4A72-8E72-64707B8A0217}" name="ParkSummaryEntry" displayName="ParkSummaryEntry" ref="A6:G57" totalsRowShown="0" headerRowDxfId="42" tableBorderDxfId="41">
  <autoFilter ref="A6:G57" xr:uid="{A764616E-CB26-43BB-8220-D823ED91F344}"/>
  <sortState xmlns:xlrd2="http://schemas.microsoft.com/office/spreadsheetml/2017/richdata2" ref="A7:G57">
    <sortCondition ref="C6:C57"/>
  </sortState>
  <tableColumns count="7">
    <tableColumn id="1" xr3:uid="{5394B09D-46AE-4375-BF26-152E53B3BB49}" name="Management Lookup" dataDxfId="40">
      <calculatedColumnFormula>ParkSummaryEntry[[#This Row],[Product (select)]]&amp;"_"&amp;ParkSummaryEntry[[#This Row],[Current Destination  (select)]]</calculatedColumnFormula>
    </tableColumn>
    <tableColumn id="2" xr3:uid="{7B482C16-F68B-4007-9F04-07A787206AF1}" name="Material Category _x000a_(column will auto-fill based on Product selection)" dataDxfId="39">
      <calculatedColumnFormula>IFERROR(VLOOKUP(ParkSummaryEntry[[#This Row],[Product (select)]],ProductList[],3, FALSE), "--")</calculatedColumnFormula>
    </tableColumn>
    <tableColumn id="3" xr3:uid="{7019426A-DF1B-4D0C-9079-581747414235}" name="Product (select)" dataDxfId="38"/>
    <tableColumn id="4" xr3:uid="{696387A7-8626-4FF7-BC65-85B6D8699556}" name="Additional Product, Source, or_x000a_Vendor Information_x000a_(write-in)" dataDxfId="37"/>
    <tableColumn id="5" xr3:uid="{9215EF8B-31BC-4370-A957-A180E228554B}" name="Amount _x000a_(write-in)" dataDxfId="36"/>
    <tableColumn id="6" xr3:uid="{FEE1CD3D-7A7E-4A89-A720-BC4D8669F91C}" name="Units _x000a_(select)" dataDxfId="35"/>
    <tableColumn id="7" xr3:uid="{7B1B7803-9DD2-459C-8403-C549607BC42D}" name="Current Destination  (select)" dataDxfId="34"/>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4B228B2-AA60-4C75-8E5D-13134DD8D951}" name="BMPS" displayName="BMPS" ref="B5:G50" totalsRowShown="0" headerRowDxfId="33" dataDxfId="31" headerRowBorderDxfId="32" tableBorderDxfId="30">
  <autoFilter ref="B5:G50" xr:uid="{648895A8-B508-4837-8265-25CD158609DA}"/>
  <sortState xmlns:xlrd2="http://schemas.microsoft.com/office/spreadsheetml/2017/richdata2" ref="B6:G50">
    <sortCondition ref="C5:C50"/>
  </sortState>
  <tableColumns count="6">
    <tableColumn id="20" xr3:uid="{76763C10-6C85-4D88-8DB0-53CF43C469BC}" name="PARK SUMMARY" dataDxfId="29">
      <calculatedColumnFormula>IFERROR(IF(MATCH(C6,ParkSummaryEntry[Product (select)],0),"X")," ")</calculatedColumnFormula>
    </tableColumn>
    <tableColumn id="19" xr3:uid="{36E204D2-9F90-4309-8A11-E4C3813633C4}" name="Product" dataDxfId="28"/>
    <tableColumn id="23" xr3:uid="{0C88E656-239E-44EA-BDA7-6540D82DB14E}" name="BMP" dataDxfId="27"/>
    <tableColumn id="21" xr3:uid="{9EC70D13-31AC-4526-A8E1-DE3B9137056B}" name="NPS Concessioner Examples" dataDxfId="26"/>
    <tableColumn id="41" xr3:uid="{0D6D6AFB-91A9-4262-9671-DDAB31659D9B}" name="Park Summary Products to Landfill" dataDxfId="25">
      <calculatedColumnFormula>IFERROR(IF(MATCH(_xlfn.CONCAT(BMPS[[#This Row],[Product]],"_Landfill"),ParkSummaryEntry[Management Lookup],0),1)," ")</calculatedColumnFormula>
    </tableColumn>
    <tableColumn id="39" xr3:uid="{C49C51A8-C1FC-4F43-974F-BA8F39EF6DC7}" name="Should product be included in BMP list?" dataDxfId="24">
      <calculatedColumnFormula>IF(SUM(BMPS[[#This Row],[Park Summary Products to Landfill]])&gt;0,"Yes","No")</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8" Type="http://schemas.openxmlformats.org/officeDocument/2006/relationships/hyperlink" Target="https://www.epa.gov/hw/universal-waste" TargetMode="External"/><Relationship Id="rId13" Type="http://schemas.openxmlformats.org/officeDocument/2006/relationships/printerSettings" Target="../printerSettings/printerSettings2.bin"/><Relationship Id="rId3" Type="http://schemas.openxmlformats.org/officeDocument/2006/relationships/hyperlink" Target="https://19january2017snapshot.epa.gov/sustainable-management-food/reducing-impact-wasted-food-feeding-soil-and-composting_.html" TargetMode="External"/><Relationship Id="rId7" Type="http://schemas.openxmlformats.org/officeDocument/2006/relationships/hyperlink" Target="https://www.epa.gov/facts-and-figures-about-materials-waste-and-recycling/durable-goods-product-specific-data" TargetMode="External"/><Relationship Id="rId12" Type="http://schemas.openxmlformats.org/officeDocument/2006/relationships/hyperlink" Target="https://web.archive.org/web/20081205164320/http:/www.oneia.ca/files/EFW%20-%20Knox.pdf" TargetMode="External"/><Relationship Id="rId2" Type="http://schemas.openxmlformats.org/officeDocument/2006/relationships/hyperlink" Target="https://www.cityofberkeley.info/uploadedfiles/public_works/level_3_-_general/waste_stream_appen_a1.pdf" TargetMode="External"/><Relationship Id="rId1" Type="http://schemas.openxmlformats.org/officeDocument/2006/relationships/hyperlink" Target="https://www.epa.gov/facts-and-figures-about-materials-waste-and-recycling/construction-and-demolition-material-specific" TargetMode="External"/><Relationship Id="rId6" Type="http://schemas.openxmlformats.org/officeDocument/2006/relationships/hyperlink" Target="https://www.epa.gov/smm/sustainable-materials-management-non-hazardous-materials-and-waste-management-hierarchy" TargetMode="External"/><Relationship Id="rId11" Type="http://schemas.openxmlformats.org/officeDocument/2006/relationships/hyperlink" Target="https://www.epa.gov/smm/sustainable-materials-management-non-hazardous-materials-and-waste-management-hierarchy" TargetMode="External"/><Relationship Id="rId5" Type="http://schemas.openxmlformats.org/officeDocument/2006/relationships/hyperlink" Target="https://www.epa.gov/landfills/basic-information-about-landfills" TargetMode="External"/><Relationship Id="rId15" Type="http://schemas.openxmlformats.org/officeDocument/2006/relationships/table" Target="../tables/table1.xml"/><Relationship Id="rId10" Type="http://schemas.openxmlformats.org/officeDocument/2006/relationships/hyperlink" Target="https://www.epa.gov/sites/production/files/2015-12/documents/methodolgy_document_for_selected_municipal_solid_waste_products.pdf" TargetMode="External"/><Relationship Id="rId4" Type="http://schemas.openxmlformats.org/officeDocument/2006/relationships/hyperlink" Target="https://www.epa.gov/recycle/reducing-and-reusing-basics" TargetMode="External"/><Relationship Id="rId9" Type="http://schemas.openxmlformats.org/officeDocument/2006/relationships/hyperlink" Target="https://www.epa.gov/sites/production/files/2015-12/documents/methodolgy_document_for_selected_municipal_solid_waste_products.pdf" TargetMode="External"/><Relationship Id="rId1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table" Target="../tables/table2.x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7AED8F-2C46-4318-92AC-98B82BF74D96}">
  <sheetPr>
    <tabColor theme="1" tint="0.249977111117893"/>
    <pageSetUpPr fitToPage="1"/>
  </sheetPr>
  <dimension ref="A1:K66"/>
  <sheetViews>
    <sheetView showGridLines="0" tabSelected="1" zoomScale="80" zoomScaleNormal="80" workbookViewId="0">
      <selection activeCell="A2" sqref="A2:K2"/>
    </sheetView>
  </sheetViews>
  <sheetFormatPr defaultColWidth="0" defaultRowHeight="15" zeroHeight="1" x14ac:dyDescent="0.25"/>
  <cols>
    <col min="1" max="1" width="3.28515625" customWidth="1"/>
    <col min="2" max="2" width="30.5703125" customWidth="1"/>
    <col min="3" max="9" width="9.140625" customWidth="1"/>
    <col min="10" max="10" width="74.85546875" customWidth="1"/>
    <col min="11" max="11" width="5.5703125" customWidth="1"/>
    <col min="12" max="16384" width="9.140625" hidden="1"/>
  </cols>
  <sheetData>
    <row r="1" spans="1:11" s="23" customFormat="1" ht="33.6" customHeight="1" x14ac:dyDescent="0.25">
      <c r="A1" s="176" t="s">
        <v>302</v>
      </c>
      <c r="B1" s="176"/>
      <c r="C1" s="176"/>
      <c r="D1" s="176"/>
      <c r="E1" s="176"/>
      <c r="F1" s="176"/>
      <c r="G1" s="176"/>
      <c r="H1" s="176"/>
      <c r="I1" s="176"/>
      <c r="J1" s="176"/>
      <c r="K1" s="176"/>
    </row>
    <row r="2" spans="1:11" s="23" customFormat="1" ht="22.5" customHeight="1" thickBot="1" x14ac:dyDescent="0.3">
      <c r="A2" s="175" t="s">
        <v>308</v>
      </c>
      <c r="B2" s="175"/>
      <c r="C2" s="175"/>
      <c r="D2" s="175"/>
      <c r="E2" s="175"/>
      <c r="F2" s="175"/>
      <c r="G2" s="175"/>
      <c r="H2" s="175"/>
      <c r="I2" s="175"/>
      <c r="J2" s="175"/>
      <c r="K2" s="175"/>
    </row>
    <row r="3" spans="1:11" s="23" customFormat="1" ht="21" x14ac:dyDescent="0.35">
      <c r="A3" s="174"/>
      <c r="B3" s="180" t="s">
        <v>0</v>
      </c>
      <c r="C3" s="181"/>
      <c r="D3" s="181"/>
      <c r="E3" s="181"/>
      <c r="F3" s="181"/>
      <c r="G3" s="181"/>
      <c r="H3" s="181"/>
      <c r="I3" s="181"/>
      <c r="J3" s="182"/>
      <c r="K3" s="174"/>
    </row>
    <row r="4" spans="1:11" s="23" customFormat="1" ht="112.5" customHeight="1" x14ac:dyDescent="0.25">
      <c r="A4" s="174"/>
      <c r="B4" s="29" t="s">
        <v>1</v>
      </c>
      <c r="C4" s="178" t="s">
        <v>307</v>
      </c>
      <c r="D4" s="178"/>
      <c r="E4" s="178"/>
      <c r="F4" s="178"/>
      <c r="G4" s="178"/>
      <c r="H4" s="178"/>
      <c r="I4" s="178"/>
      <c r="J4" s="179"/>
      <c r="K4" s="174"/>
    </row>
    <row r="5" spans="1:11" s="23" customFormat="1" ht="182.45" customHeight="1" x14ac:dyDescent="0.25">
      <c r="A5" s="174"/>
      <c r="B5" s="29" t="s">
        <v>2</v>
      </c>
      <c r="C5" s="178" t="s">
        <v>220</v>
      </c>
      <c r="D5" s="186"/>
      <c r="E5" s="186"/>
      <c r="F5" s="186"/>
      <c r="G5" s="186"/>
      <c r="H5" s="186"/>
      <c r="I5" s="186"/>
      <c r="J5" s="187"/>
      <c r="K5" s="174"/>
    </row>
    <row r="6" spans="1:11" s="23" customFormat="1" ht="26.25" customHeight="1" x14ac:dyDescent="0.25">
      <c r="A6" s="174"/>
      <c r="B6" s="29" t="s">
        <v>3</v>
      </c>
      <c r="C6" s="186" t="s">
        <v>177</v>
      </c>
      <c r="D6" s="186"/>
      <c r="E6" s="186"/>
      <c r="F6" s="186"/>
      <c r="G6" s="186"/>
      <c r="H6" s="186"/>
      <c r="I6" s="186"/>
      <c r="J6" s="187"/>
      <c r="K6" s="174"/>
    </row>
    <row r="7" spans="1:11" s="23" customFormat="1" ht="409.5" customHeight="1" x14ac:dyDescent="0.25">
      <c r="A7" s="174"/>
      <c r="B7" s="29" t="s">
        <v>4</v>
      </c>
      <c r="C7" s="178" t="s">
        <v>305</v>
      </c>
      <c r="D7" s="186"/>
      <c r="E7" s="186"/>
      <c r="F7" s="186"/>
      <c r="G7" s="186"/>
      <c r="H7" s="186"/>
      <c r="I7" s="186"/>
      <c r="J7" s="187"/>
      <c r="K7" s="174"/>
    </row>
    <row r="8" spans="1:11" s="23" customFormat="1" ht="352.5" customHeight="1" thickBot="1" x14ac:dyDescent="0.3">
      <c r="A8" s="174"/>
      <c r="B8" s="30" t="s">
        <v>5</v>
      </c>
      <c r="C8" s="165" t="s">
        <v>303</v>
      </c>
      <c r="D8" s="166"/>
      <c r="E8" s="166"/>
      <c r="F8" s="166"/>
      <c r="G8" s="166"/>
      <c r="H8" s="166"/>
      <c r="I8" s="166"/>
      <c r="J8" s="167"/>
      <c r="K8" s="174"/>
    </row>
    <row r="9" spans="1:11" s="23" customFormat="1" ht="15" customHeight="1" thickBot="1" x14ac:dyDescent="0.3">
      <c r="A9" s="174"/>
      <c r="B9" s="22"/>
      <c r="C9" s="22"/>
      <c r="D9" s="22"/>
      <c r="E9" s="22"/>
      <c r="F9" s="22"/>
      <c r="G9" s="22"/>
      <c r="H9" s="22"/>
      <c r="I9" s="22"/>
      <c r="J9" s="22"/>
      <c r="K9" s="174"/>
    </row>
    <row r="10" spans="1:11" s="23" customFormat="1" ht="21.75" thickBot="1" x14ac:dyDescent="0.3">
      <c r="A10" s="174"/>
      <c r="B10" s="10" t="s">
        <v>6</v>
      </c>
      <c r="C10" s="188" t="s">
        <v>7</v>
      </c>
      <c r="D10" s="188"/>
      <c r="E10" s="188"/>
      <c r="F10" s="188"/>
      <c r="G10" s="188"/>
      <c r="H10" s="188"/>
      <c r="I10" s="188"/>
      <c r="J10" s="189"/>
      <c r="K10" s="174"/>
    </row>
    <row r="11" spans="1:11" s="23" customFormat="1" ht="97.5" customHeight="1" x14ac:dyDescent="0.25">
      <c r="A11" s="174"/>
      <c r="B11" s="32" t="s">
        <v>8</v>
      </c>
      <c r="C11" s="177" t="s">
        <v>9</v>
      </c>
      <c r="D11" s="178"/>
      <c r="E11" s="178"/>
      <c r="F11" s="178"/>
      <c r="G11" s="178"/>
      <c r="H11" s="178"/>
      <c r="I11" s="178"/>
      <c r="J11" s="179"/>
      <c r="K11" s="174"/>
    </row>
    <row r="12" spans="1:11" s="23" customFormat="1" ht="79.5" customHeight="1" x14ac:dyDescent="0.25">
      <c r="A12" s="174"/>
      <c r="B12" s="33" t="s">
        <v>10</v>
      </c>
      <c r="C12" s="183" t="s">
        <v>218</v>
      </c>
      <c r="D12" s="184"/>
      <c r="E12" s="184"/>
      <c r="F12" s="184"/>
      <c r="G12" s="184"/>
      <c r="H12" s="184"/>
      <c r="I12" s="184"/>
      <c r="J12" s="185"/>
      <c r="K12" s="174"/>
    </row>
    <row r="13" spans="1:11" s="23" customFormat="1" ht="147.94999999999999" customHeight="1" x14ac:dyDescent="0.25">
      <c r="A13" s="174"/>
      <c r="B13" s="132" t="s">
        <v>219</v>
      </c>
      <c r="C13" s="168" t="s">
        <v>299</v>
      </c>
      <c r="D13" s="169"/>
      <c r="E13" s="169"/>
      <c r="F13" s="169"/>
      <c r="G13" s="169"/>
      <c r="H13" s="169"/>
      <c r="I13" s="169"/>
      <c r="J13" s="170"/>
      <c r="K13" s="174"/>
    </row>
    <row r="14" spans="1:11" s="23" customFormat="1" ht="156" customHeight="1" x14ac:dyDescent="0.25">
      <c r="A14" s="174"/>
      <c r="B14" s="163" t="s">
        <v>296</v>
      </c>
      <c r="C14" s="177" t="s">
        <v>300</v>
      </c>
      <c r="D14" s="178"/>
      <c r="E14" s="178"/>
      <c r="F14" s="178"/>
      <c r="G14" s="178"/>
      <c r="H14" s="178"/>
      <c r="I14" s="178"/>
      <c r="J14" s="179"/>
      <c r="K14" s="174"/>
    </row>
    <row r="15" spans="1:11" s="23" customFormat="1" ht="123.75" customHeight="1" thickBot="1" x14ac:dyDescent="0.3">
      <c r="A15" s="174"/>
      <c r="B15" s="34" t="s">
        <v>11</v>
      </c>
      <c r="C15" s="171" t="s">
        <v>12</v>
      </c>
      <c r="D15" s="172"/>
      <c r="E15" s="172"/>
      <c r="F15" s="172"/>
      <c r="G15" s="172"/>
      <c r="H15" s="172"/>
      <c r="I15" s="172"/>
      <c r="J15" s="173"/>
      <c r="K15" s="174"/>
    </row>
    <row r="16" spans="1:11" s="23" customFormat="1" ht="67.5" customHeight="1" thickBot="1" x14ac:dyDescent="0.3">
      <c r="A16" s="174"/>
      <c r="B16" s="34" t="s">
        <v>13</v>
      </c>
      <c r="C16" s="171" t="s">
        <v>14</v>
      </c>
      <c r="D16" s="172"/>
      <c r="E16" s="172"/>
      <c r="F16" s="172"/>
      <c r="G16" s="172"/>
      <c r="H16" s="172"/>
      <c r="I16" s="172"/>
      <c r="J16" s="173"/>
      <c r="K16" s="174"/>
    </row>
    <row r="17" spans="1:11" ht="111.6" customHeight="1" x14ac:dyDescent="0.25">
      <c r="A17" s="174"/>
      <c r="B17" s="174"/>
      <c r="C17" s="174"/>
      <c r="D17" s="174"/>
      <c r="E17" s="174"/>
      <c r="F17" s="174"/>
      <c r="G17" s="174"/>
      <c r="H17" s="174"/>
      <c r="I17" s="174"/>
      <c r="J17" s="174"/>
      <c r="K17" s="174"/>
    </row>
    <row r="35" x14ac:dyDescent="0.25"/>
    <row r="50" x14ac:dyDescent="0.25"/>
    <row r="65" x14ac:dyDescent="0.25"/>
    <row r="66" x14ac:dyDescent="0.25"/>
  </sheetData>
  <mergeCells count="18">
    <mergeCell ref="A1:K1"/>
    <mergeCell ref="K3:K16"/>
    <mergeCell ref="A3:A16"/>
    <mergeCell ref="C16:J16"/>
    <mergeCell ref="C14:J14"/>
    <mergeCell ref="B3:J3"/>
    <mergeCell ref="C12:J12"/>
    <mergeCell ref="C4:J4"/>
    <mergeCell ref="C5:J5"/>
    <mergeCell ref="C6:J6"/>
    <mergeCell ref="C7:J7"/>
    <mergeCell ref="C10:J10"/>
    <mergeCell ref="C11:J11"/>
    <mergeCell ref="C8:J8"/>
    <mergeCell ref="C13:J13"/>
    <mergeCell ref="C15:J15"/>
    <mergeCell ref="A17:K17"/>
    <mergeCell ref="A2:K2"/>
  </mergeCells>
  <hyperlinks>
    <hyperlink ref="B12" location="'Park Questionnaire'!A1" display="Park Questionnaire" xr:uid="{8DB905C0-1924-47A1-95B8-971EC2AB3B6C}"/>
    <hyperlink ref="B16" location="'Tailored List of BMPs'!A1" display="Tailored List of BMPs" xr:uid="{35AB0661-68C6-4401-AFB8-A04522BBEC1E}"/>
    <hyperlink ref="B11" location="'Reference Information'!A1" display="Reference Information" xr:uid="{E829CB57-B51B-4B8B-9230-8C3F645DE918}"/>
    <hyperlink ref="B15" location="'Full List of BMPs'!A1" display="Full List of BMPs" xr:uid="{BAF3085E-2F23-4F73-9AEE-EBB0A54E2CC4}"/>
    <hyperlink ref="B13" location="'Parkwide Summary'!A1" display="Park Summary" xr:uid="{CF0104EC-08A6-4C0C-B58E-20B0F60FDB7F}"/>
    <hyperlink ref="B14" location="'Data Mgmt. User Guide'!Print_Area" display="Data Management User Guide" xr:uid="{8C1A7141-E79F-47B8-B2BB-0E4292312FCE}"/>
  </hyperlinks>
  <pageMargins left="0.7" right="0.7" top="0.75" bottom="0.75" header="0.3" footer="0.3"/>
  <pageSetup scale="59"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D3490C-6EA0-4E8F-A629-8D5A23B1D27B}">
  <sheetPr>
    <tabColor theme="7" tint="0.39997558519241921"/>
    <pageSetUpPr fitToPage="1"/>
  </sheetPr>
  <dimension ref="A1:XFB236"/>
  <sheetViews>
    <sheetView showGridLines="0" topLeftCell="A34" zoomScale="70" zoomScaleNormal="70" workbookViewId="0">
      <selection activeCell="C96" sqref="C96"/>
    </sheetView>
  </sheetViews>
  <sheetFormatPr defaultColWidth="0" defaultRowHeight="15" zeroHeight="1" x14ac:dyDescent="0.25"/>
  <cols>
    <col min="1" max="1" width="1.5703125" customWidth="1"/>
    <col min="2" max="2" width="47.85546875" style="3" customWidth="1"/>
    <col min="3" max="3" width="131.140625" style="3" customWidth="1"/>
    <col min="4" max="4" width="95.42578125" style="3" customWidth="1"/>
    <col min="5" max="5" width="65.28515625" customWidth="1"/>
    <col min="12" max="16372" width="9.140625" hidden="1"/>
    <col min="16373" max="16373" width="4.85546875" hidden="1"/>
    <col min="16374" max="16374" width="7.85546875" hidden="1"/>
    <col min="16375" max="16375" width="9.5703125" hidden="1"/>
    <col min="16376" max="16376" width="12.7109375" hidden="1"/>
    <col min="16377" max="16377" width="18.42578125" hidden="1"/>
    <col min="16378" max="16378" width="3.85546875" hidden="1"/>
    <col min="16379" max="16379" width="4.85546875" hidden="1"/>
    <col min="16380" max="16380" width="10.28515625" hidden="1"/>
    <col min="16381" max="16381" width="3.5703125" hidden="1"/>
    <col min="16382" max="16382" width="4.140625" hidden="1"/>
    <col min="16383" max="16384" width="4.85546875" hidden="1"/>
  </cols>
  <sheetData>
    <row r="1" spans="1:5" ht="31.5" x14ac:dyDescent="0.25">
      <c r="A1" s="176" t="s">
        <v>8</v>
      </c>
      <c r="B1" s="176"/>
      <c r="C1" s="176"/>
      <c r="D1" s="176"/>
      <c r="E1" s="176"/>
    </row>
    <row r="2" spans="1:5" ht="93.75" customHeight="1" x14ac:dyDescent="0.25">
      <c r="A2" s="190" t="s">
        <v>15</v>
      </c>
      <c r="B2" s="190"/>
      <c r="C2" s="190"/>
      <c r="D2" s="190"/>
    </row>
    <row r="3" spans="1:5" ht="47.25" thickBot="1" x14ac:dyDescent="0.4">
      <c r="A3" s="113"/>
      <c r="B3" s="85" t="s">
        <v>16</v>
      </c>
      <c r="C3" s="113"/>
      <c r="D3" s="113"/>
    </row>
    <row r="4" spans="1:5" ht="75.75" thickBot="1" x14ac:dyDescent="0.35">
      <c r="B4" s="9" t="s">
        <v>17</v>
      </c>
      <c r="C4" s="89" t="s">
        <v>18</v>
      </c>
      <c r="D4" s="38"/>
    </row>
    <row r="5" spans="1:5" ht="90.6" customHeight="1" x14ac:dyDescent="0.3">
      <c r="B5" s="48" t="s">
        <v>19</v>
      </c>
      <c r="C5" s="39" t="s">
        <v>20</v>
      </c>
      <c r="D5" s="38"/>
    </row>
    <row r="6" spans="1:5" ht="44.45" customHeight="1" x14ac:dyDescent="0.3">
      <c r="B6" s="49" t="s">
        <v>21</v>
      </c>
      <c r="C6" s="40" t="s">
        <v>22</v>
      </c>
      <c r="D6" s="38"/>
    </row>
    <row r="7" spans="1:5" ht="44.45" customHeight="1" x14ac:dyDescent="0.3">
      <c r="B7" s="50" t="s">
        <v>23</v>
      </c>
      <c r="C7" s="40" t="s">
        <v>24</v>
      </c>
      <c r="D7" s="38"/>
    </row>
    <row r="8" spans="1:5" ht="177" customHeight="1" x14ac:dyDescent="0.3">
      <c r="B8" s="49" t="s">
        <v>25</v>
      </c>
      <c r="C8" s="40" t="s">
        <v>26</v>
      </c>
      <c r="D8" s="38"/>
    </row>
    <row r="9" spans="1:5" ht="148.5" customHeight="1" x14ac:dyDescent="0.3">
      <c r="B9" s="49" t="s">
        <v>27</v>
      </c>
      <c r="C9" s="40" t="s">
        <v>28</v>
      </c>
      <c r="D9" s="38"/>
    </row>
    <row r="10" spans="1:5" ht="37.5" x14ac:dyDescent="0.3">
      <c r="B10" s="49" t="s">
        <v>29</v>
      </c>
      <c r="C10" s="40" t="s">
        <v>30</v>
      </c>
      <c r="D10" s="38"/>
    </row>
    <row r="11" spans="1:5" ht="37.5" x14ac:dyDescent="0.3">
      <c r="B11" s="49" t="s">
        <v>31</v>
      </c>
      <c r="C11" s="40" t="s">
        <v>32</v>
      </c>
      <c r="D11" s="38"/>
    </row>
    <row r="12" spans="1:5" ht="18.75" x14ac:dyDescent="0.3">
      <c r="B12" s="49" t="s">
        <v>33</v>
      </c>
      <c r="C12" s="40" t="s">
        <v>34</v>
      </c>
      <c r="D12" s="38"/>
    </row>
    <row r="13" spans="1:5" ht="115.5" customHeight="1" x14ac:dyDescent="0.3">
      <c r="B13" s="49" t="s">
        <v>35</v>
      </c>
      <c r="C13" s="40" t="s">
        <v>36</v>
      </c>
      <c r="D13" s="38"/>
    </row>
    <row r="14" spans="1:5" ht="81.75" customHeight="1" x14ac:dyDescent="0.3">
      <c r="B14" s="49" t="s">
        <v>37</v>
      </c>
      <c r="C14" s="40" t="s">
        <v>38</v>
      </c>
      <c r="D14" s="38"/>
    </row>
    <row r="15" spans="1:5" ht="23.1" customHeight="1" x14ac:dyDescent="0.3">
      <c r="B15" s="49" t="s">
        <v>39</v>
      </c>
      <c r="C15" s="40" t="s">
        <v>40</v>
      </c>
      <c r="D15" s="38"/>
    </row>
    <row r="16" spans="1:5" ht="23.1" customHeight="1" x14ac:dyDescent="0.3">
      <c r="B16" s="49" t="s">
        <v>41</v>
      </c>
      <c r="C16" s="40" t="s">
        <v>42</v>
      </c>
      <c r="D16" s="38"/>
    </row>
    <row r="17" spans="2:4" ht="42.6" customHeight="1" x14ac:dyDescent="0.3">
      <c r="B17" s="49" t="s">
        <v>43</v>
      </c>
      <c r="C17" s="40" t="s">
        <v>44</v>
      </c>
      <c r="D17" s="38"/>
    </row>
    <row r="18" spans="2:4" ht="81" customHeight="1" x14ac:dyDescent="0.3">
      <c r="B18" s="49" t="s">
        <v>45</v>
      </c>
      <c r="C18" s="40" t="s">
        <v>46</v>
      </c>
      <c r="D18" s="38"/>
    </row>
    <row r="19" spans="2:4" ht="93" customHeight="1" x14ac:dyDescent="0.3">
      <c r="B19" s="49" t="s">
        <v>47</v>
      </c>
      <c r="C19" s="40" t="s">
        <v>48</v>
      </c>
      <c r="D19" s="38"/>
    </row>
    <row r="20" spans="2:4" ht="84" customHeight="1" x14ac:dyDescent="0.3">
      <c r="B20" s="49" t="s">
        <v>49</v>
      </c>
      <c r="C20" s="40" t="s">
        <v>50</v>
      </c>
      <c r="D20" s="38"/>
    </row>
    <row r="21" spans="2:4" ht="65.25" customHeight="1" x14ac:dyDescent="0.3">
      <c r="B21" s="49" t="s">
        <v>51</v>
      </c>
      <c r="C21" s="40" t="s">
        <v>52</v>
      </c>
      <c r="D21" s="38"/>
    </row>
    <row r="22" spans="2:4" ht="19.5" thickBot="1" x14ac:dyDescent="0.35">
      <c r="B22" s="51" t="s">
        <v>53</v>
      </c>
      <c r="C22" s="41" t="s">
        <v>54</v>
      </c>
      <c r="D22" s="38"/>
    </row>
    <row r="23" spans="2:4" ht="18.75" x14ac:dyDescent="0.3">
      <c r="B23" s="94" t="s">
        <v>55</v>
      </c>
      <c r="C23" s="86"/>
      <c r="D23" s="38"/>
    </row>
    <row r="24" spans="2:4" x14ac:dyDescent="0.25"/>
    <row r="25" spans="2:4" ht="24" thickBot="1" x14ac:dyDescent="0.4">
      <c r="B25" s="87" t="s">
        <v>56</v>
      </c>
      <c r="C25" s="16"/>
      <c r="D25" s="16"/>
    </row>
    <row r="26" spans="2:4" s="91" customFormat="1" ht="38.25" thickBot="1" x14ac:dyDescent="0.35">
      <c r="B26" s="63" t="s">
        <v>57</v>
      </c>
      <c r="C26" s="93" t="s">
        <v>58</v>
      </c>
      <c r="D26" s="90" t="s">
        <v>59</v>
      </c>
    </row>
    <row r="27" spans="2:4" ht="42.6" customHeight="1" x14ac:dyDescent="0.25">
      <c r="B27" s="48" t="s">
        <v>60</v>
      </c>
      <c r="C27" s="77" t="s">
        <v>61</v>
      </c>
      <c r="D27" s="78" t="s">
        <v>62</v>
      </c>
    </row>
    <row r="28" spans="2:4" ht="63" customHeight="1" x14ac:dyDescent="0.25">
      <c r="B28" s="49" t="s">
        <v>63</v>
      </c>
      <c r="C28" s="67" t="s">
        <v>64</v>
      </c>
      <c r="D28" s="70" t="s">
        <v>65</v>
      </c>
    </row>
    <row r="29" spans="2:4" ht="36" customHeight="1" x14ac:dyDescent="0.25">
      <c r="B29" s="49" t="s">
        <v>66</v>
      </c>
      <c r="C29" s="67" t="s">
        <v>67</v>
      </c>
      <c r="D29" s="79" t="s">
        <v>68</v>
      </c>
    </row>
    <row r="30" spans="2:4" ht="30.95" customHeight="1" x14ac:dyDescent="0.25">
      <c r="B30" s="49" t="s">
        <v>69</v>
      </c>
      <c r="C30" s="67" t="s">
        <v>70</v>
      </c>
      <c r="D30" s="80" t="s">
        <v>71</v>
      </c>
    </row>
    <row r="31" spans="2:4" ht="57.6" customHeight="1" x14ac:dyDescent="0.25">
      <c r="B31" s="49" t="s">
        <v>72</v>
      </c>
      <c r="C31" s="67" t="s">
        <v>73</v>
      </c>
      <c r="D31" s="81" t="s">
        <v>74</v>
      </c>
    </row>
    <row r="32" spans="2:4" ht="37.5" x14ac:dyDescent="0.25">
      <c r="B32" s="49" t="s">
        <v>75</v>
      </c>
      <c r="C32" s="67" t="s">
        <v>76</v>
      </c>
      <c r="D32" s="70" t="s">
        <v>77</v>
      </c>
    </row>
    <row r="33" spans="1:4" ht="62.45" customHeight="1" x14ac:dyDescent="0.25">
      <c r="B33" s="49" t="s">
        <v>78</v>
      </c>
      <c r="C33" s="67" t="s">
        <v>79</v>
      </c>
      <c r="D33" s="82" t="s">
        <v>80</v>
      </c>
    </row>
    <row r="34" spans="1:4" ht="66" customHeight="1" thickBot="1" x14ac:dyDescent="0.3">
      <c r="B34" s="51" t="s">
        <v>81</v>
      </c>
      <c r="C34" s="71" t="s">
        <v>82</v>
      </c>
      <c r="D34" s="83" t="s">
        <v>71</v>
      </c>
    </row>
    <row r="35" spans="1:4" ht="18.75" x14ac:dyDescent="0.25">
      <c r="B35" s="94" t="s">
        <v>55</v>
      </c>
      <c r="C35" s="84"/>
      <c r="D35" s="84"/>
    </row>
    <row r="36" spans="1:4" ht="18.75" x14ac:dyDescent="0.25">
      <c r="B36" s="84"/>
      <c r="C36" s="84"/>
      <c r="D36" s="84"/>
    </row>
    <row r="37" spans="1:4" ht="23.25" x14ac:dyDescent="0.35">
      <c r="B37" s="85" t="s">
        <v>83</v>
      </c>
      <c r="C37" s="72"/>
      <c r="D37" s="72"/>
    </row>
    <row r="38" spans="1:4" s="92" customFormat="1" ht="19.5" thickBot="1" x14ac:dyDescent="0.35">
      <c r="A38" s="91"/>
      <c r="B38" s="106" t="s">
        <v>84</v>
      </c>
      <c r="C38" s="107" t="s">
        <v>85</v>
      </c>
      <c r="D38" s="108" t="s">
        <v>86</v>
      </c>
    </row>
    <row r="39" spans="1:4" ht="18.75" x14ac:dyDescent="0.3">
      <c r="B39" s="110" t="s">
        <v>182</v>
      </c>
      <c r="C39" s="13" t="s">
        <v>88</v>
      </c>
      <c r="D39" s="117" t="s">
        <v>87</v>
      </c>
    </row>
    <row r="40" spans="1:4" ht="75" x14ac:dyDescent="0.3">
      <c r="B40" s="111" t="s">
        <v>187</v>
      </c>
      <c r="C40" s="15" t="s">
        <v>216</v>
      </c>
      <c r="D40" s="118" t="s">
        <v>89</v>
      </c>
    </row>
    <row r="41" spans="1:4" ht="18.75" x14ac:dyDescent="0.3">
      <c r="B41" s="111" t="s">
        <v>90</v>
      </c>
      <c r="C41" s="14"/>
      <c r="D41" s="119" t="s">
        <v>91</v>
      </c>
    </row>
    <row r="42" spans="1:4" ht="37.5" x14ac:dyDescent="0.3">
      <c r="B42" s="111" t="s">
        <v>92</v>
      </c>
      <c r="C42" s="14" t="s">
        <v>93</v>
      </c>
      <c r="D42" s="119" t="s">
        <v>94</v>
      </c>
    </row>
    <row r="43" spans="1:4" ht="18.75" x14ac:dyDescent="0.3">
      <c r="B43" s="111" t="s">
        <v>95</v>
      </c>
      <c r="C43" s="14" t="s">
        <v>221</v>
      </c>
      <c r="D43" s="119" t="s">
        <v>94</v>
      </c>
    </row>
    <row r="44" spans="1:4" ht="37.5" x14ac:dyDescent="0.3">
      <c r="B44" s="111" t="s">
        <v>179</v>
      </c>
      <c r="C44" s="14" t="s">
        <v>178</v>
      </c>
      <c r="D44" s="119" t="s">
        <v>91</v>
      </c>
    </row>
    <row r="45" spans="1:4" ht="18.75" x14ac:dyDescent="0.3">
      <c r="B45" s="111" t="s">
        <v>96</v>
      </c>
      <c r="C45" s="14"/>
      <c r="D45" s="119" t="s">
        <v>89</v>
      </c>
    </row>
    <row r="46" spans="1:4" ht="18.75" x14ac:dyDescent="0.3">
      <c r="B46" s="111" t="s">
        <v>181</v>
      </c>
      <c r="C46" s="14" t="s">
        <v>180</v>
      </c>
      <c r="D46" s="119" t="s">
        <v>94</v>
      </c>
    </row>
    <row r="47" spans="1:4" ht="18.75" x14ac:dyDescent="0.3">
      <c r="B47" s="111" t="s">
        <v>193</v>
      </c>
      <c r="C47" s="14" t="s">
        <v>287</v>
      </c>
      <c r="D47" s="119" t="s">
        <v>97</v>
      </c>
    </row>
    <row r="48" spans="1:4" ht="37.5" x14ac:dyDescent="0.3">
      <c r="B48" s="111" t="s">
        <v>224</v>
      </c>
      <c r="C48" s="14" t="s">
        <v>225</v>
      </c>
      <c r="D48" s="119" t="s">
        <v>94</v>
      </c>
    </row>
    <row r="49" spans="2:4" ht="18.75" x14ac:dyDescent="0.3">
      <c r="B49" s="111" t="s">
        <v>98</v>
      </c>
      <c r="C49" s="14"/>
      <c r="D49" s="119" t="s">
        <v>94</v>
      </c>
    </row>
    <row r="50" spans="2:4" ht="18.75" x14ac:dyDescent="0.3">
      <c r="B50" s="111" t="s">
        <v>99</v>
      </c>
      <c r="C50" s="14"/>
      <c r="D50" s="119" t="s">
        <v>89</v>
      </c>
    </row>
    <row r="51" spans="2:4" ht="18.75" x14ac:dyDescent="0.3">
      <c r="B51" s="111" t="s">
        <v>101</v>
      </c>
      <c r="C51" s="14"/>
      <c r="D51" s="119" t="s">
        <v>89</v>
      </c>
    </row>
    <row r="52" spans="2:4" ht="18.600000000000001" customHeight="1" x14ac:dyDescent="0.3">
      <c r="B52" s="111" t="s">
        <v>196</v>
      </c>
      <c r="C52" s="14"/>
      <c r="D52" s="119" t="s">
        <v>87</v>
      </c>
    </row>
    <row r="53" spans="2:4" ht="93.75" x14ac:dyDescent="0.3">
      <c r="B53" s="111" t="s">
        <v>103</v>
      </c>
      <c r="C53" s="14" t="s">
        <v>176</v>
      </c>
      <c r="D53" s="119" t="s">
        <v>103</v>
      </c>
    </row>
    <row r="54" spans="2:4" ht="18.75" x14ac:dyDescent="0.3">
      <c r="B54" s="111" t="s">
        <v>104</v>
      </c>
      <c r="C54" s="14"/>
      <c r="D54" s="119" t="s">
        <v>94</v>
      </c>
    </row>
    <row r="55" spans="2:4" ht="93.6" customHeight="1" x14ac:dyDescent="0.3">
      <c r="B55" s="120" t="s">
        <v>105</v>
      </c>
      <c r="C55" s="14" t="s">
        <v>190</v>
      </c>
      <c r="D55" s="119" t="s">
        <v>87</v>
      </c>
    </row>
    <row r="56" spans="2:4" ht="18.75" x14ac:dyDescent="0.3">
      <c r="B56" s="111" t="s">
        <v>106</v>
      </c>
      <c r="C56" s="14"/>
      <c r="D56" s="119" t="s">
        <v>89</v>
      </c>
    </row>
    <row r="57" spans="2:4" ht="18.75" x14ac:dyDescent="0.3">
      <c r="B57" s="111" t="s">
        <v>107</v>
      </c>
      <c r="C57" s="14"/>
      <c r="D57" s="119" t="s">
        <v>94</v>
      </c>
    </row>
    <row r="58" spans="2:4" ht="66" customHeight="1" x14ac:dyDescent="0.3">
      <c r="B58" s="111" t="s">
        <v>229</v>
      </c>
      <c r="C58" s="14" t="s">
        <v>228</v>
      </c>
      <c r="D58" s="119" t="s">
        <v>91</v>
      </c>
    </row>
    <row r="59" spans="2:4" ht="18.75" x14ac:dyDescent="0.3">
      <c r="B59" s="111" t="s">
        <v>108</v>
      </c>
      <c r="C59" s="14"/>
      <c r="D59" s="119" t="s">
        <v>100</v>
      </c>
    </row>
    <row r="60" spans="2:4" ht="24" customHeight="1" x14ac:dyDescent="0.3">
      <c r="B60" s="111" t="s">
        <v>109</v>
      </c>
      <c r="C60" s="14"/>
      <c r="D60" s="119" t="s">
        <v>94</v>
      </c>
    </row>
    <row r="61" spans="2:4" ht="18.75" x14ac:dyDescent="0.3">
      <c r="B61" s="111" t="s">
        <v>232</v>
      </c>
      <c r="C61" s="14" t="s">
        <v>233</v>
      </c>
      <c r="D61" s="119" t="s">
        <v>94</v>
      </c>
    </row>
    <row r="62" spans="2:4" ht="18.75" x14ac:dyDescent="0.3">
      <c r="B62" s="111" t="s">
        <v>110</v>
      </c>
      <c r="C62" s="14" t="s">
        <v>185</v>
      </c>
      <c r="D62" s="119" t="s">
        <v>89</v>
      </c>
    </row>
    <row r="63" spans="2:4" ht="56.25" x14ac:dyDescent="0.3">
      <c r="B63" s="111" t="s">
        <v>188</v>
      </c>
      <c r="C63" s="14" t="s">
        <v>189</v>
      </c>
      <c r="D63" s="119" t="s">
        <v>100</v>
      </c>
    </row>
    <row r="64" spans="2:4" ht="37.5" x14ac:dyDescent="0.3">
      <c r="B64" s="111" t="s">
        <v>191</v>
      </c>
      <c r="C64" s="14" t="s">
        <v>192</v>
      </c>
      <c r="D64" s="119" t="s">
        <v>100</v>
      </c>
    </row>
    <row r="65" spans="2:4" ht="18.75" x14ac:dyDescent="0.3">
      <c r="B65" s="111" t="s">
        <v>217</v>
      </c>
      <c r="C65" s="116"/>
      <c r="D65" s="119" t="s">
        <v>100</v>
      </c>
    </row>
    <row r="66" spans="2:4" ht="37.5" x14ac:dyDescent="0.3">
      <c r="B66" s="111" t="s">
        <v>53</v>
      </c>
      <c r="C66" s="14" t="s">
        <v>214</v>
      </c>
      <c r="D66" s="133" t="s">
        <v>89</v>
      </c>
    </row>
    <row r="67" spans="2:4" ht="56.25" x14ac:dyDescent="0.3">
      <c r="B67" s="111" t="s">
        <v>184</v>
      </c>
      <c r="C67" s="14" t="s">
        <v>186</v>
      </c>
      <c r="D67" s="119" t="s">
        <v>87</v>
      </c>
    </row>
    <row r="68" spans="2:4" ht="18.75" x14ac:dyDescent="0.3">
      <c r="B68" s="111" t="s">
        <v>205</v>
      </c>
      <c r="C68" s="14"/>
      <c r="D68" s="119" t="s">
        <v>100</v>
      </c>
    </row>
    <row r="69" spans="2:4" ht="37.5" x14ac:dyDescent="0.3">
      <c r="B69" s="111" t="s">
        <v>199</v>
      </c>
      <c r="C69" s="14"/>
      <c r="D69" s="119" t="s">
        <v>89</v>
      </c>
    </row>
    <row r="70" spans="2:4" ht="37.5" x14ac:dyDescent="0.3">
      <c r="B70" s="111" t="s">
        <v>197</v>
      </c>
      <c r="C70" s="14" t="s">
        <v>213</v>
      </c>
      <c r="D70" s="119" t="s">
        <v>89</v>
      </c>
    </row>
    <row r="71" spans="2:4" ht="37.5" x14ac:dyDescent="0.3">
      <c r="B71" s="111" t="s">
        <v>198</v>
      </c>
      <c r="C71" s="14" t="s">
        <v>285</v>
      </c>
      <c r="D71" s="119" t="s">
        <v>87</v>
      </c>
    </row>
    <row r="72" spans="2:4" ht="18.75" x14ac:dyDescent="0.3">
      <c r="B72" s="111" t="s">
        <v>111</v>
      </c>
      <c r="C72" s="14"/>
      <c r="D72" s="119" t="s">
        <v>91</v>
      </c>
    </row>
    <row r="73" spans="2:4" ht="37.5" x14ac:dyDescent="0.3">
      <c r="B73" s="111" t="s">
        <v>231</v>
      </c>
      <c r="C73" s="14" t="s">
        <v>230</v>
      </c>
      <c r="D73" s="119" t="s">
        <v>87</v>
      </c>
    </row>
    <row r="74" spans="2:4" ht="18.75" x14ac:dyDescent="0.3">
      <c r="B74" s="111" t="s">
        <v>212</v>
      </c>
      <c r="C74" s="14" t="s">
        <v>211</v>
      </c>
      <c r="D74" s="119" t="s">
        <v>89</v>
      </c>
    </row>
    <row r="75" spans="2:4" ht="18.75" x14ac:dyDescent="0.3">
      <c r="B75" s="111" t="s">
        <v>206</v>
      </c>
      <c r="C75" s="14" t="s">
        <v>207</v>
      </c>
      <c r="D75" s="119" t="s">
        <v>89</v>
      </c>
    </row>
    <row r="76" spans="2:4" ht="18.75" x14ac:dyDescent="0.3">
      <c r="B76" s="111" t="s">
        <v>112</v>
      </c>
      <c r="C76" s="14"/>
      <c r="D76" s="119" t="s">
        <v>89</v>
      </c>
    </row>
    <row r="77" spans="2:4" ht="56.25" x14ac:dyDescent="0.3">
      <c r="B77" s="111" t="s">
        <v>113</v>
      </c>
      <c r="C77" s="14" t="s">
        <v>276</v>
      </c>
      <c r="D77" s="119" t="s">
        <v>89</v>
      </c>
    </row>
    <row r="78" spans="2:4" ht="18.75" x14ac:dyDescent="0.3">
      <c r="B78" s="111" t="s">
        <v>208</v>
      </c>
      <c r="C78" s="14"/>
      <c r="D78" s="119" t="s">
        <v>89</v>
      </c>
    </row>
    <row r="79" spans="2:4" ht="18.75" x14ac:dyDescent="0.3">
      <c r="B79" s="111" t="s">
        <v>209</v>
      </c>
      <c r="C79" s="14" t="s">
        <v>277</v>
      </c>
      <c r="D79" s="119" t="s">
        <v>89</v>
      </c>
    </row>
    <row r="80" spans="2:4" ht="18.75" x14ac:dyDescent="0.3">
      <c r="B80" s="111" t="s">
        <v>210</v>
      </c>
      <c r="C80" s="14"/>
      <c r="D80" s="119" t="s">
        <v>91</v>
      </c>
    </row>
    <row r="81" spans="2:4" ht="37.5" x14ac:dyDescent="0.3">
      <c r="B81" s="111" t="s">
        <v>183</v>
      </c>
      <c r="C81" s="14" t="s">
        <v>226</v>
      </c>
      <c r="D81" s="119" t="s">
        <v>94</v>
      </c>
    </row>
    <row r="82" spans="2:4" ht="18.75" x14ac:dyDescent="0.3">
      <c r="B82" s="111" t="s">
        <v>194</v>
      </c>
      <c r="C82" s="14"/>
      <c r="D82" s="119" t="s">
        <v>94</v>
      </c>
    </row>
    <row r="83" spans="2:4" ht="18.75" x14ac:dyDescent="0.3">
      <c r="B83" s="111" t="s">
        <v>195</v>
      </c>
      <c r="C83" s="14"/>
      <c r="D83" s="119" t="s">
        <v>91</v>
      </c>
    </row>
    <row r="84" spans="2:4" ht="18.75" x14ac:dyDescent="0.3">
      <c r="B84" s="111" t="s">
        <v>200</v>
      </c>
      <c r="C84" s="14"/>
      <c r="D84" s="119" t="s">
        <v>94</v>
      </c>
    </row>
    <row r="85" spans="2:4" ht="56.25" x14ac:dyDescent="0.3">
      <c r="B85" s="111" t="s">
        <v>201</v>
      </c>
      <c r="C85" s="121" t="s">
        <v>222</v>
      </c>
      <c r="D85" s="133" t="s">
        <v>100</v>
      </c>
    </row>
    <row r="86" spans="2:4" ht="29.1" customHeight="1" x14ac:dyDescent="0.3">
      <c r="B86" s="94" t="s">
        <v>55</v>
      </c>
      <c r="C86" s="38"/>
      <c r="D86" s="38"/>
    </row>
    <row r="87" spans="2:4" x14ac:dyDescent="0.25"/>
    <row r="88" spans="2:4" ht="24" thickBot="1" x14ac:dyDescent="0.4">
      <c r="B88" s="87" t="s">
        <v>114</v>
      </c>
      <c r="C88" s="16"/>
      <c r="D88" s="16"/>
    </row>
    <row r="89" spans="2:4" ht="19.5" thickBot="1" x14ac:dyDescent="0.35">
      <c r="B89" s="63" t="s">
        <v>115</v>
      </c>
      <c r="C89" s="93" t="s">
        <v>58</v>
      </c>
      <c r="D89" s="90" t="s">
        <v>59</v>
      </c>
    </row>
    <row r="90" spans="2:4" ht="18.75" x14ac:dyDescent="0.25">
      <c r="B90" s="53" t="s">
        <v>89</v>
      </c>
      <c r="C90" s="75" t="s">
        <v>116</v>
      </c>
      <c r="D90" s="76" t="s">
        <v>71</v>
      </c>
    </row>
    <row r="91" spans="2:4" ht="56.25" x14ac:dyDescent="0.25">
      <c r="B91" s="49" t="s">
        <v>87</v>
      </c>
      <c r="C91" s="67" t="s">
        <v>117</v>
      </c>
      <c r="D91" s="73" t="s">
        <v>118</v>
      </c>
    </row>
    <row r="92" spans="2:4" ht="37.5" x14ac:dyDescent="0.25">
      <c r="B92" s="49" t="s">
        <v>100</v>
      </c>
      <c r="C92" s="67" t="s">
        <v>119</v>
      </c>
      <c r="D92" s="70" t="s">
        <v>120</v>
      </c>
    </row>
    <row r="93" spans="2:4" ht="56.25" x14ac:dyDescent="0.25">
      <c r="B93" s="49" t="s">
        <v>94</v>
      </c>
      <c r="C93" s="67" t="s">
        <v>121</v>
      </c>
      <c r="D93" s="70" t="s">
        <v>122</v>
      </c>
    </row>
    <row r="94" spans="2:4" ht="93.75" x14ac:dyDescent="0.25">
      <c r="B94" s="49" t="s">
        <v>97</v>
      </c>
      <c r="C94" s="67" t="s">
        <v>286</v>
      </c>
      <c r="D94" s="70" t="s">
        <v>123</v>
      </c>
    </row>
    <row r="95" spans="2:4" ht="75" x14ac:dyDescent="0.25">
      <c r="B95" s="49" t="s">
        <v>103</v>
      </c>
      <c r="C95" s="67" t="s">
        <v>124</v>
      </c>
      <c r="D95" s="73" t="s">
        <v>118</v>
      </c>
    </row>
    <row r="96" spans="2:4" ht="38.25" thickBot="1" x14ac:dyDescent="0.3">
      <c r="B96" s="51" t="s">
        <v>91</v>
      </c>
      <c r="C96" s="71" t="s">
        <v>304</v>
      </c>
      <c r="D96" s="74" t="s">
        <v>125</v>
      </c>
    </row>
    <row r="97" spans="2:4" ht="18.75" x14ac:dyDescent="0.25">
      <c r="B97" s="94" t="s">
        <v>55</v>
      </c>
      <c r="C97" s="84"/>
      <c r="D97" s="88"/>
    </row>
    <row r="98" spans="2:4" ht="18.75" x14ac:dyDescent="0.25">
      <c r="B98" s="94"/>
      <c r="C98" s="84"/>
      <c r="D98" s="88"/>
    </row>
    <row r="99" spans="2:4" x14ac:dyDescent="0.25"/>
    <row r="100" spans="2:4" x14ac:dyDescent="0.25"/>
    <row r="101" spans="2:4" x14ac:dyDescent="0.25"/>
    <row r="102" spans="2:4" x14ac:dyDescent="0.25"/>
    <row r="103" spans="2:4" x14ac:dyDescent="0.25"/>
    <row r="104" spans="2:4" x14ac:dyDescent="0.25"/>
    <row r="105" spans="2:4" x14ac:dyDescent="0.25"/>
    <row r="106" spans="2:4" x14ac:dyDescent="0.25"/>
    <row r="107" spans="2:4" x14ac:dyDescent="0.25"/>
    <row r="108" spans="2:4" x14ac:dyDescent="0.25"/>
    <row r="109" spans="2:4" x14ac:dyDescent="0.25"/>
    <row r="110" spans="2:4" x14ac:dyDescent="0.25"/>
    <row r="111" spans="2:4" x14ac:dyDescent="0.25"/>
    <row r="112" spans="2:4"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sheetData>
  <mergeCells count="2">
    <mergeCell ref="A2:D2"/>
    <mergeCell ref="A1:E1"/>
  </mergeCells>
  <hyperlinks>
    <hyperlink ref="D94" r:id="rId1" display="https://www.epa.gov/facts-and-figures-about-materials-waste-and-recycling/construction-and-demolition-material-specific" xr:uid="{8761FEF6-9725-40C6-9601-D66416B570E7}"/>
    <hyperlink ref="D92" r:id="rId2" display="https://www.cityofberkeley.info/uploadedfiles/public_works/level_3_-_general/waste_stream_appen_a1.pdf" xr:uid="{9399F16C-31FD-4BC0-9C17-458A254A443C}"/>
    <hyperlink ref="D29" r:id="rId3" display="https://19january2017snapshot.epa.gov/sustainable-management-food/reducing-impact-wasted-food-feeding-soil-and-composting_.html" xr:uid="{4AD945F7-9D6D-4D7C-96F6-FC6E1341E009}"/>
    <hyperlink ref="D27" r:id="rId4" display="https://www.epa.gov/recycle/reducing-and-reusing-basics" xr:uid="{5135A014-E70A-4973-9394-A60CC0EF032F}"/>
    <hyperlink ref="D31" r:id="rId5" location="whatis" display="https://www.epa.gov/landfills/basic-information-about-landfills - whatis" xr:uid="{78CB3450-54DE-4AA5-9AC8-912AF21E6C18}"/>
    <hyperlink ref="D33" r:id="rId6" location="Energy_Recovery" display="https://www.epa.gov/smm/sustainable-materials-management-non-hazardous-materials-and-waste-management-hierarchy - Energy_Recovery" xr:uid="{653F9BE1-CC5B-407E-A2A8-6E25AA21226F}"/>
    <hyperlink ref="D93" r:id="rId7" location=":~:text=Check%20out%20our%20Frequent%20Questions,although%20there%20are%20some%20exceptions.&amp;text=EPA%20measures%20the%20generation%2C%20recycling,and%20landfilling%20of%20durable%20goods." display="https://www.epa.gov/facts-and-figures-about-materials-waste-and-recycling/durable-goods-product-specific-data - :~:text=Check%20out%20our%20Frequent%20Questions,although%20there%20are%20some%20exceptions.&amp;text=EPA%20measures%20the%20generation%2C%20recycling,and%20landfilling%20of%20durable%20goods." xr:uid="{C2E5DDC7-C81B-4E2D-BEB7-0DBFCAEEAD46}"/>
    <hyperlink ref="D96" r:id="rId8" xr:uid="{137EF09D-B8CE-4698-B16E-D23DBD25B6EF}"/>
    <hyperlink ref="D91" r:id="rId9" xr:uid="{BC855262-8254-4558-9535-A8C141A7155C}"/>
    <hyperlink ref="D95" r:id="rId10" xr:uid="{4AD55476-E6CE-43D6-B4D6-74AC9239AD00}"/>
    <hyperlink ref="D28" r:id="rId11" location="Recycling" xr:uid="{3442D2B6-8DE0-45B4-B68E-ABDAB77C8301}"/>
    <hyperlink ref="D32" r:id="rId12" xr:uid="{039327DE-DCAF-47AA-A0C3-85B0D5F4A2FF}"/>
    <hyperlink ref="B86" location="'Reference Information'!A1" display="BACK TO TOP OF PAGE" xr:uid="{74796689-6F39-4FC8-88D6-72EBD802F87C}"/>
    <hyperlink ref="B35" location="'Reference Information'!A1" display="BACK TO TOP OF PAGE" xr:uid="{D376A5AA-BFAF-4CE4-9418-C70E69B0339E}"/>
    <hyperlink ref="B97" location="'Reference Information'!A1" display="BACK TO TOP OF PAGE" xr:uid="{166E9E29-C88D-4C90-8804-FECBA27BD5EA}"/>
    <hyperlink ref="B23" location="'Reference Information'!A1" display="BACK TO TOP OF PAGE" xr:uid="{40FA3A1C-CA6C-437C-B46F-A9BA39AEFDB4}"/>
  </hyperlinks>
  <pageMargins left="0.7" right="0.7" top="0.75" bottom="0.75" header="0.3" footer="0.3"/>
  <pageSetup scale="32" fitToHeight="0" orientation="portrait" r:id="rId13"/>
  <drawing r:id="rId14"/>
  <tableParts count="1">
    <tablePart r:id="rId15"/>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FDC969-C384-4C65-BBFE-FC170733568D}">
  <sheetPr>
    <tabColor theme="8" tint="0.39997558519241921"/>
    <pageSetUpPr fitToPage="1"/>
  </sheetPr>
  <dimension ref="A1:E41"/>
  <sheetViews>
    <sheetView showGridLines="0" topLeftCell="A10" zoomScale="80" zoomScaleNormal="80" workbookViewId="0">
      <selection sqref="A1:D1"/>
    </sheetView>
  </sheetViews>
  <sheetFormatPr defaultColWidth="0" defaultRowHeight="15" zeroHeight="1" x14ac:dyDescent="0.25"/>
  <cols>
    <col min="1" max="1" width="3.7109375" customWidth="1"/>
    <col min="2" max="2" width="45.42578125" customWidth="1"/>
    <col min="3" max="3" width="74.140625" customWidth="1"/>
    <col min="4" max="4" width="3.7109375" customWidth="1"/>
    <col min="5" max="5" width="13.5703125" hidden="1" customWidth="1"/>
    <col min="6" max="16384" width="9.140625" hidden="1"/>
  </cols>
  <sheetData>
    <row r="1" spans="1:4" ht="31.5" customHeight="1" x14ac:dyDescent="0.25">
      <c r="A1" s="176" t="s">
        <v>126</v>
      </c>
      <c r="B1" s="176"/>
      <c r="C1" s="176"/>
      <c r="D1" s="176"/>
    </row>
    <row r="2" spans="1:4" ht="73.5" customHeight="1" x14ac:dyDescent="0.25">
      <c r="A2" s="190" t="s">
        <v>127</v>
      </c>
      <c r="B2" s="190"/>
      <c r="C2" s="190"/>
      <c r="D2" s="190"/>
    </row>
    <row r="3" spans="1:4" ht="19.5" thickBot="1" x14ac:dyDescent="0.35">
      <c r="B3" s="197" t="s">
        <v>128</v>
      </c>
      <c r="C3" s="198"/>
    </row>
    <row r="4" spans="1:4" ht="18.75" customHeight="1" x14ac:dyDescent="0.3">
      <c r="B4" s="199" t="s">
        <v>129</v>
      </c>
      <c r="C4" s="200"/>
    </row>
    <row r="5" spans="1:4" ht="20.25" customHeight="1" thickBot="1" x14ac:dyDescent="0.35">
      <c r="B5" s="201" t="s">
        <v>130</v>
      </c>
      <c r="C5" s="202"/>
    </row>
    <row r="6" spans="1:4" ht="19.5" thickBot="1" x14ac:dyDescent="0.35">
      <c r="B6" s="5"/>
    </row>
    <row r="7" spans="1:4" ht="19.5" customHeight="1" thickBot="1" x14ac:dyDescent="0.35">
      <c r="B7" s="195" t="s">
        <v>131</v>
      </c>
      <c r="C7" s="196"/>
    </row>
    <row r="8" spans="1:4" ht="38.25" customHeight="1" x14ac:dyDescent="0.25">
      <c r="B8" s="95" t="s">
        <v>132</v>
      </c>
      <c r="C8" s="96"/>
    </row>
    <row r="9" spans="1:4" ht="29.25" customHeight="1" x14ac:dyDescent="0.25">
      <c r="B9" s="97" t="s">
        <v>133</v>
      </c>
      <c r="C9" s="98"/>
    </row>
    <row r="10" spans="1:4" ht="21.75" customHeight="1" x14ac:dyDescent="0.25">
      <c r="B10" s="97" t="s">
        <v>134</v>
      </c>
      <c r="C10" s="98"/>
    </row>
    <row r="11" spans="1:4" ht="21.75" customHeight="1" x14ac:dyDescent="0.25">
      <c r="B11" s="97" t="s">
        <v>135</v>
      </c>
      <c r="C11" s="98"/>
    </row>
    <row r="12" spans="1:4" ht="21.75" customHeight="1" x14ac:dyDescent="0.25">
      <c r="B12" s="97" t="s">
        <v>136</v>
      </c>
      <c r="C12" s="98"/>
    </row>
    <row r="13" spans="1:4" ht="21.75" customHeight="1" x14ac:dyDescent="0.25">
      <c r="B13" s="99" t="s">
        <v>137</v>
      </c>
      <c r="C13" s="98"/>
    </row>
    <row r="14" spans="1:4" ht="43.5" customHeight="1" x14ac:dyDescent="0.25">
      <c r="B14" s="99" t="s">
        <v>138</v>
      </c>
      <c r="C14" s="98"/>
    </row>
    <row r="15" spans="1:4" ht="19.5" customHeight="1" thickBot="1" x14ac:dyDescent="0.3">
      <c r="B15" s="100" t="s">
        <v>139</v>
      </c>
      <c r="C15" s="101"/>
    </row>
    <row r="16" spans="1:4" ht="19.5" customHeight="1" x14ac:dyDescent="0.25">
      <c r="B16" s="191" t="s">
        <v>140</v>
      </c>
      <c r="C16" s="191"/>
    </row>
    <row r="17" spans="2:3" ht="34.5" customHeight="1" thickBot="1" x14ac:dyDescent="0.3">
      <c r="B17" s="192"/>
      <c r="C17" s="192"/>
    </row>
    <row r="18" spans="2:3" ht="66.599999999999994" customHeight="1" thickBot="1" x14ac:dyDescent="0.3">
      <c r="B18" s="11" t="s">
        <v>141</v>
      </c>
      <c r="C18" s="12" t="s">
        <v>142</v>
      </c>
    </row>
    <row r="19" spans="2:3" ht="18.75" x14ac:dyDescent="0.3">
      <c r="B19" s="27" t="s">
        <v>19</v>
      </c>
      <c r="C19" s="24"/>
    </row>
    <row r="20" spans="2:3" ht="18.75" x14ac:dyDescent="0.3">
      <c r="B20" s="27" t="s">
        <v>21</v>
      </c>
      <c r="C20" s="25"/>
    </row>
    <row r="21" spans="2:3" ht="18.75" x14ac:dyDescent="0.3">
      <c r="B21" s="27" t="s">
        <v>25</v>
      </c>
      <c r="C21" s="25"/>
    </row>
    <row r="22" spans="2:3" ht="18.75" x14ac:dyDescent="0.3">
      <c r="B22" s="27" t="s">
        <v>27</v>
      </c>
      <c r="C22" s="25"/>
    </row>
    <row r="23" spans="2:3" ht="18.75" x14ac:dyDescent="0.3">
      <c r="B23" s="27" t="s">
        <v>29</v>
      </c>
      <c r="C23" s="25"/>
    </row>
    <row r="24" spans="2:3" ht="18.75" x14ac:dyDescent="0.3">
      <c r="B24" s="27" t="s">
        <v>31</v>
      </c>
      <c r="C24" s="25"/>
    </row>
    <row r="25" spans="2:3" ht="18.75" x14ac:dyDescent="0.3">
      <c r="B25" s="27" t="s">
        <v>33</v>
      </c>
      <c r="C25" s="25"/>
    </row>
    <row r="26" spans="2:3" ht="18.75" x14ac:dyDescent="0.3">
      <c r="B26" s="27" t="s">
        <v>35</v>
      </c>
      <c r="C26" s="25"/>
    </row>
    <row r="27" spans="2:3" ht="18.75" x14ac:dyDescent="0.3">
      <c r="B27" s="27" t="s">
        <v>143</v>
      </c>
      <c r="C27" s="25"/>
    </row>
    <row r="28" spans="2:3" ht="18.75" x14ac:dyDescent="0.3">
      <c r="B28" s="27" t="s">
        <v>39</v>
      </c>
      <c r="C28" s="25"/>
    </row>
    <row r="29" spans="2:3" ht="18.75" x14ac:dyDescent="0.3">
      <c r="B29" s="27" t="s">
        <v>41</v>
      </c>
      <c r="C29" s="25"/>
    </row>
    <row r="30" spans="2:3" ht="18.75" x14ac:dyDescent="0.3">
      <c r="B30" s="27" t="s">
        <v>43</v>
      </c>
      <c r="C30" s="25"/>
    </row>
    <row r="31" spans="2:3" ht="18.75" x14ac:dyDescent="0.3">
      <c r="B31" s="27" t="s">
        <v>45</v>
      </c>
      <c r="C31" s="25"/>
    </row>
    <row r="32" spans="2:3" ht="18.75" x14ac:dyDescent="0.3">
      <c r="B32" s="27" t="s">
        <v>47</v>
      </c>
      <c r="C32" s="25"/>
    </row>
    <row r="33" spans="2:3" ht="18.75" x14ac:dyDescent="0.3">
      <c r="B33" s="27" t="s">
        <v>49</v>
      </c>
      <c r="C33" s="25"/>
    </row>
    <row r="34" spans="2:3" ht="18.75" x14ac:dyDescent="0.3">
      <c r="B34" s="27" t="s">
        <v>51</v>
      </c>
      <c r="C34" s="25"/>
    </row>
    <row r="35" spans="2:3" ht="18.75" x14ac:dyDescent="0.3">
      <c r="B35" s="27" t="s">
        <v>53</v>
      </c>
      <c r="C35" s="26"/>
    </row>
    <row r="36" spans="2:3" ht="50.25" customHeight="1" thickBot="1" x14ac:dyDescent="0.35">
      <c r="B36" s="27" t="s">
        <v>144</v>
      </c>
      <c r="C36" s="28"/>
    </row>
    <row r="37" spans="2:3" ht="20.100000000000001" customHeight="1" thickBot="1" x14ac:dyDescent="0.3">
      <c r="B37" s="193"/>
      <c r="C37" s="194"/>
    </row>
    <row r="38" spans="2:3" x14ac:dyDescent="0.25"/>
    <row r="39" spans="2:3" x14ac:dyDescent="0.25"/>
    <row r="40" spans="2:3" x14ac:dyDescent="0.25"/>
    <row r="41" spans="2:3" x14ac:dyDescent="0.25"/>
  </sheetData>
  <sortState xmlns:xlrd2="http://schemas.microsoft.com/office/spreadsheetml/2017/richdata2" ref="B19:D34">
    <sortCondition ref="B19:B34"/>
  </sortState>
  <mergeCells count="8">
    <mergeCell ref="B16:C17"/>
    <mergeCell ref="B37:C37"/>
    <mergeCell ref="B7:C7"/>
    <mergeCell ref="A1:D1"/>
    <mergeCell ref="A2:D2"/>
    <mergeCell ref="B3:C3"/>
    <mergeCell ref="B4:C4"/>
    <mergeCell ref="B5:C5"/>
  </mergeCells>
  <conditionalFormatting sqref="C36">
    <cfRule type="expression" dxfId="49" priority="4">
      <formula>$C$35="No"</formula>
    </cfRule>
  </conditionalFormatting>
  <conditionalFormatting sqref="C19:C35">
    <cfRule type="cellIs" dxfId="48" priority="1" operator="equal">
      <formula>"Yes"</formula>
    </cfRule>
  </conditionalFormatting>
  <dataValidations count="1">
    <dataValidation type="list" allowBlank="1" showInputMessage="1" showErrorMessage="1" sqref="C19:C35" xr:uid="{D6FB6AF3-8326-4469-996E-79AF788ADAAE}">
      <formula1>"Yes, No"</formula1>
    </dataValidation>
  </dataValidations>
  <hyperlinks>
    <hyperlink ref="B16:C17" location="WasteDriversReferenceInfo" display="NOTE: Refer to the definitions on the Reference Information tab for full descriptions of what constitutes each Service Area Generating Waste. " xr:uid="{DE2C7F70-B4DD-472E-9CBF-FEF7ED8B6A6B}"/>
  </hyperlinks>
  <pageMargins left="0.7" right="0.7" top="0.75" bottom="0.75" header="0.3" footer="0.3"/>
  <pageSetup scale="71"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68904A-2E6B-4114-9E30-DEB8DC6E8469}">
  <sheetPr>
    <tabColor theme="5"/>
    <pageSetUpPr fitToPage="1"/>
  </sheetPr>
  <dimension ref="A1:AD149"/>
  <sheetViews>
    <sheetView showGridLines="0" topLeftCell="B1" zoomScaleNormal="100" workbookViewId="0">
      <selection activeCell="C7" sqref="C7"/>
    </sheetView>
  </sheetViews>
  <sheetFormatPr defaultColWidth="0" defaultRowHeight="0" customHeight="1" zeroHeight="1" x14ac:dyDescent="0.25"/>
  <cols>
    <col min="1" max="1" width="1.85546875" style="36" hidden="1" customWidth="1"/>
    <col min="2" max="2" width="35.28515625" style="44" customWidth="1"/>
    <col min="3" max="3" width="37.85546875" style="150" customWidth="1"/>
    <col min="4" max="4" width="50.85546875" style="35" bestFit="1" customWidth="1"/>
    <col min="5" max="5" width="32.5703125" style="35" customWidth="1"/>
    <col min="6" max="6" width="30.5703125" style="35" customWidth="1"/>
    <col min="7" max="7" width="33.85546875" style="35" customWidth="1"/>
    <col min="8" max="8" width="9.5703125" style="35" customWidth="1"/>
    <col min="9" max="9" width="28" customWidth="1"/>
    <col min="10" max="10" width="18.140625" customWidth="1"/>
    <col min="11" max="11" width="5.7109375" customWidth="1"/>
    <col min="12" max="12" width="35.140625" customWidth="1"/>
    <col min="13" max="18" width="28" customWidth="1"/>
    <col min="19" max="19" width="48.85546875" customWidth="1"/>
    <col min="20" max="20" width="27.5703125" hidden="1" customWidth="1"/>
    <col min="21" max="21" width="24.85546875" hidden="1" customWidth="1"/>
    <col min="22" max="22" width="21.85546875" hidden="1" customWidth="1"/>
    <col min="23" max="23" width="12.140625" hidden="1" customWidth="1"/>
    <col min="24" max="24" width="51.28515625" hidden="1" customWidth="1"/>
    <col min="25" max="25" width="20.85546875" hidden="1" customWidth="1"/>
    <col min="26" max="26" width="12.140625" hidden="1" customWidth="1"/>
    <col min="27" max="27" width="15.85546875" hidden="1" customWidth="1"/>
    <col min="28" max="28" width="33.7109375" hidden="1" customWidth="1"/>
    <col min="29" max="29" width="32.5703125" hidden="1" customWidth="1"/>
    <col min="30" max="30" width="0" hidden="1" customWidth="1"/>
    <col min="31" max="16384" width="36.85546875" hidden="1"/>
  </cols>
  <sheetData>
    <row r="1" spans="1:21" s="37" customFormat="1" ht="43.5" customHeight="1" thickBot="1" x14ac:dyDescent="0.3">
      <c r="A1" s="204" t="s">
        <v>203</v>
      </c>
      <c r="B1" s="205"/>
      <c r="C1" s="205"/>
      <c r="D1" s="205"/>
      <c r="E1" s="205"/>
      <c r="F1" s="205"/>
      <c r="G1" s="205"/>
      <c r="H1" s="205"/>
      <c r="I1" s="206" t="s">
        <v>202</v>
      </c>
      <c r="J1" s="206"/>
      <c r="K1" s="206"/>
      <c r="L1" s="206"/>
      <c r="M1" s="206"/>
      <c r="N1" s="206"/>
      <c r="O1" s="206"/>
      <c r="P1" s="206"/>
      <c r="Q1" s="206"/>
      <c r="R1" s="206"/>
    </row>
    <row r="2" spans="1:21" ht="254.1" customHeight="1" thickBot="1" x14ac:dyDescent="0.3">
      <c r="B2" s="207" t="s">
        <v>306</v>
      </c>
      <c r="C2" s="208"/>
      <c r="D2" s="208"/>
      <c r="E2" s="208"/>
      <c r="F2" s="209"/>
      <c r="G2" s="209"/>
      <c r="H2" s="210"/>
      <c r="I2" s="207" t="s">
        <v>290</v>
      </c>
      <c r="J2" s="211"/>
      <c r="K2" s="211"/>
      <c r="L2" s="211"/>
      <c r="M2" s="211"/>
      <c r="N2" s="211"/>
      <c r="O2" s="211"/>
      <c r="P2" s="211"/>
      <c r="Q2" s="211"/>
      <c r="R2" s="211"/>
      <c r="S2" s="212"/>
    </row>
    <row r="3" spans="1:21" ht="48.95" customHeight="1" thickBot="1" x14ac:dyDescent="0.45">
      <c r="B3" s="103" t="s">
        <v>128</v>
      </c>
      <c r="C3" s="149" t="s">
        <v>129</v>
      </c>
      <c r="D3" s="109" t="s">
        <v>145</v>
      </c>
      <c r="E3" s="45"/>
      <c r="F3" s="161" t="s">
        <v>288</v>
      </c>
      <c r="G3" s="160" t="str">
        <f>IFERROR((SUMIF(ParkSummaryEntry[Current Destination  (select)],"Repurpose",ParkSummaryEntry[Amount 
(write-in)])+SUMIF(ParkSummaryEntry[Current Destination  (select)],"Recycle",ParkSummaryEntry[Amount 
(write-in)])+SUMIF(ParkSummaryEntry[Current Destination  (select)],"Donate",ParkSummaryEntry[Amount 
(write-in)])+SUMIF(ParkSummaryEntry[Current Destination  (select)],"Waste-to-Energy",ParkSummaryEntry[Amount 
(write-in)])+SUMIF(ParkSummaryEntry[Current Destination  (select)],"Partner Reuse &amp; Recycling",ParkSummaryEntry[Amount 
(write-in)]))/SUM(ParkSummaryEntry[Amount 
(write-in)]), "--")</f>
        <v>--</v>
      </c>
      <c r="H3" s="42"/>
      <c r="J3" s="8" t="s">
        <v>146</v>
      </c>
      <c r="T3" s="6" t="s">
        <v>164</v>
      </c>
    </row>
    <row r="4" spans="1:21" ht="68.45" customHeight="1" thickBot="1" x14ac:dyDescent="0.3">
      <c r="H4" s="42"/>
      <c r="I4" s="7" t="s">
        <v>147</v>
      </c>
      <c r="J4" s="213" t="s">
        <v>148</v>
      </c>
      <c r="K4" s="213"/>
      <c r="L4" s="213"/>
      <c r="M4" s="213"/>
      <c r="N4" s="213"/>
      <c r="O4" s="213"/>
      <c r="P4" s="213"/>
      <c r="Q4" s="213"/>
      <c r="T4" s="1" t="s">
        <v>153</v>
      </c>
      <c r="U4" t="s">
        <v>157</v>
      </c>
    </row>
    <row r="5" spans="1:21" ht="35.1" customHeight="1" thickBot="1" x14ac:dyDescent="0.3">
      <c r="A5" s="35"/>
      <c r="C5" s="151" t="s">
        <v>149</v>
      </c>
      <c r="D5" s="214" t="s">
        <v>150</v>
      </c>
      <c r="E5" s="215"/>
      <c r="F5" s="216"/>
      <c r="G5" s="47" t="s">
        <v>149</v>
      </c>
      <c r="H5" s="42"/>
    </row>
    <row r="6" spans="1:21" ht="88.5" customHeight="1" thickBot="1" x14ac:dyDescent="0.3">
      <c r="A6" s="57" t="s">
        <v>151</v>
      </c>
      <c r="B6" s="155" t="s">
        <v>152</v>
      </c>
      <c r="C6" s="159" t="s">
        <v>153</v>
      </c>
      <c r="D6" s="156" t="s">
        <v>175</v>
      </c>
      <c r="E6" s="156" t="s">
        <v>154</v>
      </c>
      <c r="F6" s="156" t="s">
        <v>155</v>
      </c>
      <c r="G6" s="157" t="s">
        <v>156</v>
      </c>
      <c r="H6" s="42"/>
      <c r="T6" s="1" t="s">
        <v>158</v>
      </c>
      <c r="U6" s="1" t="s">
        <v>159</v>
      </c>
    </row>
    <row r="7" spans="1:21" ht="18.75" x14ac:dyDescent="0.3">
      <c r="A7" s="56" t="str">
        <f>ParkSummaryEntry[[#This Row],[Product (select)]]&amp;"_"&amp;ParkSummaryEntry[[#This Row],[Current Destination  (select)]]</f>
        <v>_</v>
      </c>
      <c r="B7" s="52" t="str">
        <f>IFERROR(VLOOKUP(ParkSummaryEntry[[#This Row],[Product (select)]],ProductList[],3, FALSE), "--")</f>
        <v>--</v>
      </c>
      <c r="C7" s="152"/>
      <c r="D7" s="20"/>
      <c r="E7" s="17"/>
      <c r="F7" s="17"/>
      <c r="G7" s="59"/>
      <c r="H7" s="42"/>
      <c r="T7" s="1" t="s">
        <v>160</v>
      </c>
      <c r="U7" t="s">
        <v>161</v>
      </c>
    </row>
    <row r="8" spans="1:21" ht="37.5" customHeight="1" x14ac:dyDescent="0.3">
      <c r="A8" s="56" t="str">
        <f>ParkSummaryEntry[[#This Row],[Product (select)]]&amp;"_"&amp;ParkSummaryEntry[[#This Row],[Current Destination  (select)]]</f>
        <v>_</v>
      </c>
      <c r="B8" s="52" t="str">
        <f>IFERROR(VLOOKUP(ParkSummaryEntry[[#This Row],[Product (select)]],ProductList[],3, FALSE), "--")</f>
        <v>--</v>
      </c>
      <c r="C8" s="152"/>
      <c r="D8" s="21"/>
      <c r="E8" s="18"/>
      <c r="F8" s="17"/>
      <c r="G8" s="59"/>
      <c r="H8" s="42"/>
      <c r="T8" s="2" t="s">
        <v>161</v>
      </c>
      <c r="U8" s="4"/>
    </row>
    <row r="9" spans="1:21" ht="18.75" x14ac:dyDescent="0.3">
      <c r="A9" s="56" t="str">
        <f>ParkSummaryEntry[[#This Row],[Product (select)]]&amp;"_"&amp;ParkSummaryEntry[[#This Row],[Current Destination  (select)]]</f>
        <v>_</v>
      </c>
      <c r="B9" s="52" t="str">
        <f>IFERROR(VLOOKUP(ParkSummaryEntry[[#This Row],[Product (select)]],ProductList[],3, FALSE), "--")</f>
        <v>--</v>
      </c>
      <c r="C9" s="152"/>
      <c r="D9" s="21"/>
      <c r="E9" s="18"/>
      <c r="F9" s="17"/>
      <c r="G9" s="59"/>
      <c r="H9" s="42"/>
    </row>
    <row r="10" spans="1:21" ht="18.75" x14ac:dyDescent="0.3">
      <c r="A10" s="56" t="str">
        <f>ParkSummaryEntry[[#This Row],[Product (select)]]&amp;"_"&amp;ParkSummaryEntry[[#This Row],[Current Destination  (select)]]</f>
        <v>_</v>
      </c>
      <c r="B10" s="52" t="str">
        <f>IFERROR(VLOOKUP(ParkSummaryEntry[[#This Row],[Product (select)]],ProductList[],3, FALSE), "--")</f>
        <v>--</v>
      </c>
      <c r="C10" s="152"/>
      <c r="D10" s="21"/>
      <c r="E10" s="18"/>
      <c r="F10" s="17"/>
      <c r="G10" s="59"/>
      <c r="H10" s="42"/>
    </row>
    <row r="11" spans="1:21" ht="18.75" x14ac:dyDescent="0.3">
      <c r="A11" s="56" t="str">
        <f>ParkSummaryEntry[[#This Row],[Product (select)]]&amp;"_"&amp;ParkSummaryEntry[[#This Row],[Current Destination  (select)]]</f>
        <v>_</v>
      </c>
      <c r="B11" s="52" t="str">
        <f>IFERROR(VLOOKUP(ParkSummaryEntry[[#This Row],[Product (select)]],ProductList[],3, FALSE), "--")</f>
        <v>--</v>
      </c>
      <c r="C11" s="152"/>
      <c r="D11" s="21"/>
      <c r="E11" s="18"/>
      <c r="F11" s="17"/>
      <c r="G11" s="59"/>
      <c r="H11" s="42"/>
    </row>
    <row r="12" spans="1:21" ht="18.75" x14ac:dyDescent="0.3">
      <c r="A12" s="56" t="str">
        <f>ParkSummaryEntry[[#This Row],[Product (select)]]&amp;"_"&amp;ParkSummaryEntry[[#This Row],[Current Destination  (select)]]</f>
        <v>_</v>
      </c>
      <c r="B12" s="52" t="str">
        <f>IFERROR(VLOOKUP(ParkSummaryEntry[[#This Row],[Product (select)]],ProductList[],3, FALSE), "--")</f>
        <v>--</v>
      </c>
      <c r="C12" s="152"/>
      <c r="D12" s="21"/>
      <c r="E12" s="18"/>
      <c r="F12" s="17"/>
      <c r="G12" s="59"/>
      <c r="H12" s="42"/>
    </row>
    <row r="13" spans="1:21" ht="18.75" x14ac:dyDescent="0.3">
      <c r="A13" s="56" t="str">
        <f>ParkSummaryEntry[[#This Row],[Product (select)]]&amp;"_"&amp;ParkSummaryEntry[[#This Row],[Current Destination  (select)]]</f>
        <v>_</v>
      </c>
      <c r="B13" s="52" t="str">
        <f>IFERROR(VLOOKUP(ParkSummaryEntry[[#This Row],[Product (select)]],ProductList[],3, FALSE), "--")</f>
        <v>--</v>
      </c>
      <c r="C13" s="152"/>
      <c r="D13" s="21"/>
      <c r="E13" s="18"/>
      <c r="F13" s="17"/>
      <c r="G13" s="59"/>
      <c r="H13" s="42"/>
    </row>
    <row r="14" spans="1:21" ht="18.75" x14ac:dyDescent="0.3">
      <c r="A14" s="56" t="str">
        <f>ParkSummaryEntry[[#This Row],[Product (select)]]&amp;"_"&amp;ParkSummaryEntry[[#This Row],[Current Destination  (select)]]</f>
        <v>_</v>
      </c>
      <c r="B14" s="52" t="str">
        <f>IFERROR(VLOOKUP(ParkSummaryEntry[[#This Row],[Product (select)]],ProductList[],3, FALSE), "--")</f>
        <v>--</v>
      </c>
      <c r="C14" s="152"/>
      <c r="D14" s="21"/>
      <c r="E14" s="18"/>
      <c r="F14" s="17"/>
      <c r="G14" s="59"/>
      <c r="H14" s="42"/>
    </row>
    <row r="15" spans="1:21" ht="18.75" x14ac:dyDescent="0.3">
      <c r="A15" s="56" t="str">
        <f>ParkSummaryEntry[[#This Row],[Product (select)]]&amp;"_"&amp;ParkSummaryEntry[[#This Row],[Current Destination  (select)]]</f>
        <v>_</v>
      </c>
      <c r="B15" s="52" t="str">
        <f>IFERROR(VLOOKUP(ParkSummaryEntry[[#This Row],[Product (select)]],ProductList[],3, FALSE), "--")</f>
        <v>--</v>
      </c>
      <c r="C15" s="152"/>
      <c r="D15" s="21"/>
      <c r="E15" s="18"/>
      <c r="F15" s="17"/>
      <c r="G15" s="59"/>
      <c r="H15" s="42"/>
    </row>
    <row r="16" spans="1:21" ht="18.75" x14ac:dyDescent="0.3">
      <c r="A16" s="56" t="str">
        <f>ParkSummaryEntry[[#This Row],[Product (select)]]&amp;"_"&amp;ParkSummaryEntry[[#This Row],[Current Destination  (select)]]</f>
        <v>_</v>
      </c>
      <c r="B16" s="52" t="str">
        <f>IFERROR(VLOOKUP(ParkSummaryEntry[[#This Row],[Product (select)]],ProductList[],3, FALSE), "--")</f>
        <v>--</v>
      </c>
      <c r="C16" s="152"/>
      <c r="D16" s="21"/>
      <c r="E16" s="18"/>
      <c r="F16" s="17"/>
      <c r="G16" s="59"/>
      <c r="H16" s="42"/>
    </row>
    <row r="17" spans="1:21" ht="18.75" x14ac:dyDescent="0.3">
      <c r="A17" s="56" t="str">
        <f>ParkSummaryEntry[[#This Row],[Product (select)]]&amp;"_"&amp;ParkSummaryEntry[[#This Row],[Current Destination  (select)]]</f>
        <v>_</v>
      </c>
      <c r="B17" s="52" t="str">
        <f>IFERROR(VLOOKUP(ParkSummaryEntry[[#This Row],[Product (select)]],ProductList[],3, FALSE), "--")</f>
        <v>--</v>
      </c>
      <c r="C17" s="152"/>
      <c r="D17" s="21"/>
      <c r="E17" s="18"/>
      <c r="F17" s="17"/>
      <c r="G17" s="59"/>
      <c r="H17" s="42"/>
    </row>
    <row r="18" spans="1:21" ht="18.75" x14ac:dyDescent="0.3">
      <c r="A18" s="56" t="str">
        <f>ParkSummaryEntry[[#This Row],[Product (select)]]&amp;"_"&amp;ParkSummaryEntry[[#This Row],[Current Destination  (select)]]</f>
        <v>_</v>
      </c>
      <c r="B18" s="52" t="str">
        <f>IFERROR(VLOOKUP(ParkSummaryEntry[[#This Row],[Product (select)]],ProductList[],3, FALSE), "--")</f>
        <v>--</v>
      </c>
      <c r="C18" s="152"/>
      <c r="D18" s="21"/>
      <c r="E18" s="18"/>
      <c r="F18" s="17"/>
      <c r="G18" s="59"/>
      <c r="H18" s="42"/>
    </row>
    <row r="19" spans="1:21" ht="18.75" x14ac:dyDescent="0.3">
      <c r="A19" s="56" t="str">
        <f>ParkSummaryEntry[[#This Row],[Product (select)]]&amp;"_"&amp;ParkSummaryEntry[[#This Row],[Current Destination  (select)]]</f>
        <v>_</v>
      </c>
      <c r="B19" s="52" t="str">
        <f>IFERROR(VLOOKUP(ParkSummaryEntry[[#This Row],[Product (select)]],ProductList[],3, FALSE), "--")</f>
        <v>--</v>
      </c>
      <c r="C19" s="152"/>
      <c r="D19" s="21"/>
      <c r="E19" s="18"/>
      <c r="F19" s="17"/>
      <c r="G19" s="59"/>
      <c r="H19" s="42"/>
    </row>
    <row r="20" spans="1:21" ht="18.75" x14ac:dyDescent="0.3">
      <c r="A20" s="56" t="str">
        <f>ParkSummaryEntry[[#This Row],[Product (select)]]&amp;"_"&amp;ParkSummaryEntry[[#This Row],[Current Destination  (select)]]</f>
        <v>_</v>
      </c>
      <c r="B20" s="52" t="str">
        <f>IFERROR(VLOOKUP(ParkSummaryEntry[[#This Row],[Product (select)]],ProductList[],3, FALSE), "--")</f>
        <v>--</v>
      </c>
      <c r="C20" s="152"/>
      <c r="D20" s="21"/>
      <c r="E20" s="18"/>
      <c r="F20" s="17"/>
      <c r="G20" s="59"/>
      <c r="H20" s="42"/>
    </row>
    <row r="21" spans="1:21" ht="18.75" x14ac:dyDescent="0.3">
      <c r="A21" s="56" t="str">
        <f>ParkSummaryEntry[[#This Row],[Product (select)]]&amp;"_"&amp;ParkSummaryEntry[[#This Row],[Current Destination  (select)]]</f>
        <v>_</v>
      </c>
      <c r="B21" s="52" t="str">
        <f>IFERROR(VLOOKUP(ParkSummaryEntry[[#This Row],[Product (select)]],ProductList[],3, FALSE), "--")</f>
        <v>--</v>
      </c>
      <c r="C21" s="152"/>
      <c r="D21" s="21"/>
      <c r="E21" s="18"/>
      <c r="F21" s="17"/>
      <c r="G21" s="59"/>
      <c r="H21" s="42"/>
    </row>
    <row r="22" spans="1:21" ht="18.75" x14ac:dyDescent="0.3">
      <c r="A22" s="56" t="str">
        <f>ParkSummaryEntry[[#This Row],[Product (select)]]&amp;"_"&amp;ParkSummaryEntry[[#This Row],[Current Destination  (select)]]</f>
        <v>_</v>
      </c>
      <c r="B22" s="52" t="str">
        <f>IFERROR(VLOOKUP(ParkSummaryEntry[[#This Row],[Product (select)]],ProductList[],3, FALSE), "--")</f>
        <v>--</v>
      </c>
      <c r="C22" s="152"/>
      <c r="D22" s="21"/>
      <c r="E22" s="18"/>
      <c r="F22" s="17"/>
      <c r="G22" s="59"/>
      <c r="H22" s="42"/>
    </row>
    <row r="23" spans="1:21" ht="18.75" x14ac:dyDescent="0.3">
      <c r="A23" s="56" t="str">
        <f>ParkSummaryEntry[[#This Row],[Product (select)]]&amp;"_"&amp;ParkSummaryEntry[[#This Row],[Current Destination  (select)]]</f>
        <v>_</v>
      </c>
      <c r="B23" s="52" t="str">
        <f>IFERROR(VLOOKUP(ParkSummaryEntry[[#This Row],[Product (select)]],ProductList[],3, FALSE), "--")</f>
        <v>--</v>
      </c>
      <c r="C23" s="152"/>
      <c r="D23" s="21"/>
      <c r="E23" s="18"/>
      <c r="F23" s="17"/>
      <c r="G23" s="59"/>
      <c r="H23" s="42"/>
    </row>
    <row r="24" spans="1:21" ht="18.75" x14ac:dyDescent="0.3">
      <c r="A24" s="56" t="str">
        <f>ParkSummaryEntry[[#This Row],[Product (select)]]&amp;"_"&amp;ParkSummaryEntry[[#This Row],[Current Destination  (select)]]</f>
        <v>_</v>
      </c>
      <c r="B24" s="52" t="str">
        <f>IFERROR(VLOOKUP(ParkSummaryEntry[[#This Row],[Product (select)]],ProductList[],3, FALSE), "--")</f>
        <v>--</v>
      </c>
      <c r="C24" s="152"/>
      <c r="D24" s="21"/>
      <c r="E24" s="18"/>
      <c r="F24" s="17"/>
      <c r="G24" s="59"/>
      <c r="H24" s="42"/>
    </row>
    <row r="25" spans="1:21" ht="18.75" x14ac:dyDescent="0.3">
      <c r="A25" s="56" t="str">
        <f>ParkSummaryEntry[[#This Row],[Product (select)]]&amp;"_"&amp;ParkSummaryEntry[[#This Row],[Current Destination  (select)]]</f>
        <v>_</v>
      </c>
      <c r="B25" s="52" t="str">
        <f>IFERROR(VLOOKUP(ParkSummaryEntry[[#This Row],[Product (select)]],ProductList[],3, FALSE), "--")</f>
        <v>--</v>
      </c>
      <c r="C25" s="152"/>
      <c r="D25" s="21"/>
      <c r="E25" s="18"/>
      <c r="F25" s="17"/>
      <c r="G25" s="59"/>
      <c r="H25" s="42"/>
    </row>
    <row r="26" spans="1:21" ht="18.75" x14ac:dyDescent="0.3">
      <c r="A26" s="56" t="str">
        <f>ParkSummaryEntry[[#This Row],[Product (select)]]&amp;"_"&amp;ParkSummaryEntry[[#This Row],[Current Destination  (select)]]</f>
        <v>_</v>
      </c>
      <c r="B26" s="52" t="str">
        <f>IFERROR(VLOOKUP(ParkSummaryEntry[[#This Row],[Product (select)]],ProductList[],3, FALSE), "--")</f>
        <v>--</v>
      </c>
      <c r="C26" s="152"/>
      <c r="D26" s="21"/>
      <c r="E26" s="18"/>
      <c r="F26" s="17"/>
      <c r="G26" s="59"/>
      <c r="H26" s="42"/>
    </row>
    <row r="27" spans="1:21" ht="18.75" x14ac:dyDescent="0.3">
      <c r="A27" s="56" t="str">
        <f>ParkSummaryEntry[[#This Row],[Product (select)]]&amp;"_"&amp;ParkSummaryEntry[[#This Row],[Current Destination  (select)]]</f>
        <v>_</v>
      </c>
      <c r="B27" s="52" t="str">
        <f>IFERROR(VLOOKUP(ParkSummaryEntry[[#This Row],[Product (select)]],ProductList[],3, FALSE), "--")</f>
        <v>--</v>
      </c>
      <c r="C27" s="152"/>
      <c r="D27" s="21"/>
      <c r="E27" s="18"/>
      <c r="F27" s="17"/>
      <c r="G27" s="59"/>
      <c r="H27" s="42"/>
      <c r="T27" s="6" t="s">
        <v>283</v>
      </c>
    </row>
    <row r="28" spans="1:21" ht="18.75" x14ac:dyDescent="0.3">
      <c r="A28" s="56" t="str">
        <f>ParkSummaryEntry[[#This Row],[Product (select)]]&amp;"_"&amp;ParkSummaryEntry[[#This Row],[Current Destination  (select)]]</f>
        <v>_</v>
      </c>
      <c r="B28" s="52" t="str">
        <f>IFERROR(VLOOKUP(ParkSummaryEntry[[#This Row],[Product (select)]],ProductList[],3, FALSE), "--")</f>
        <v>--</v>
      </c>
      <c r="C28" s="152"/>
      <c r="D28" s="21"/>
      <c r="E28" s="18"/>
      <c r="F28" s="18"/>
      <c r="G28" s="59"/>
      <c r="H28" s="42"/>
    </row>
    <row r="29" spans="1:21" ht="18.75" x14ac:dyDescent="0.3">
      <c r="A29" s="56" t="str">
        <f>ParkSummaryEntry[[#This Row],[Product (select)]]&amp;"_"&amp;ParkSummaryEntry[[#This Row],[Current Destination  (select)]]</f>
        <v>_</v>
      </c>
      <c r="B29" s="52" t="str">
        <f>IFERROR(VLOOKUP(ParkSummaryEntry[[#This Row],[Product (select)]],ProductList[],3, FALSE), "--")</f>
        <v>--</v>
      </c>
      <c r="C29" s="152"/>
      <c r="D29" s="21"/>
      <c r="E29" s="18"/>
      <c r="F29" s="18"/>
      <c r="G29" s="59"/>
      <c r="H29" s="42"/>
      <c r="T29" s="1" t="s">
        <v>153</v>
      </c>
      <c r="U29" t="s">
        <v>157</v>
      </c>
    </row>
    <row r="30" spans="1:21" ht="18.75" x14ac:dyDescent="0.3">
      <c r="A30" s="56" t="str">
        <f>ParkSummaryEntry[[#This Row],[Product (select)]]&amp;"_"&amp;ParkSummaryEntry[[#This Row],[Current Destination  (select)]]</f>
        <v>_</v>
      </c>
      <c r="B30" s="52" t="str">
        <f>IFERROR(VLOOKUP(ParkSummaryEntry[[#This Row],[Product (select)]],ProductList[],3, FALSE), "--")</f>
        <v>--</v>
      </c>
      <c r="C30" s="152"/>
      <c r="D30" s="21"/>
      <c r="E30" s="18"/>
      <c r="F30" s="18"/>
      <c r="G30" s="59"/>
      <c r="H30" s="42"/>
    </row>
    <row r="31" spans="1:21" ht="18.75" x14ac:dyDescent="0.3">
      <c r="A31" s="56" t="str">
        <f>ParkSummaryEntry[[#This Row],[Product (select)]]&amp;"_"&amp;ParkSummaryEntry[[#This Row],[Current Destination  (select)]]</f>
        <v>_</v>
      </c>
      <c r="B31" s="52" t="str">
        <f>IFERROR(VLOOKUP(ParkSummaryEntry[[#This Row],[Product (select)]],ProductList[],3, FALSE), "--")</f>
        <v>--</v>
      </c>
      <c r="C31" s="152"/>
      <c r="D31" s="21"/>
      <c r="E31" s="18"/>
      <c r="F31" s="18"/>
      <c r="G31" s="59"/>
      <c r="H31" s="42"/>
      <c r="T31" s="1" t="s">
        <v>289</v>
      </c>
      <c r="U31" s="1" t="s">
        <v>159</v>
      </c>
    </row>
    <row r="32" spans="1:21" ht="18.75" x14ac:dyDescent="0.3">
      <c r="A32" s="56" t="str">
        <f>ParkSummaryEntry[[#This Row],[Product (select)]]&amp;"_"&amp;ParkSummaryEntry[[#This Row],[Current Destination  (select)]]</f>
        <v>_</v>
      </c>
      <c r="B32" s="52" t="str">
        <f>IFERROR(VLOOKUP(ParkSummaryEntry[[#This Row],[Product (select)]],ProductList[],3, FALSE), "--")</f>
        <v>--</v>
      </c>
      <c r="C32" s="152"/>
      <c r="D32" s="21"/>
      <c r="E32" s="18"/>
      <c r="F32" s="18"/>
      <c r="G32" s="59"/>
      <c r="H32" s="42"/>
      <c r="T32" s="1" t="s">
        <v>160</v>
      </c>
      <c r="U32" t="s">
        <v>161</v>
      </c>
    </row>
    <row r="33" spans="1:27" ht="26.25" x14ac:dyDescent="0.4">
      <c r="A33" s="56" t="str">
        <f>ParkSummaryEntry[[#This Row],[Product (select)]]&amp;"_"&amp;ParkSummaryEntry[[#This Row],[Current Destination  (select)]]</f>
        <v>_</v>
      </c>
      <c r="B33" s="52" t="str">
        <f>IFERROR(VLOOKUP(ParkSummaryEntry[[#This Row],[Product (select)]],ProductList[],3, FALSE), "--")</f>
        <v>--</v>
      </c>
      <c r="C33" s="152"/>
      <c r="D33" s="21"/>
      <c r="E33" s="18"/>
      <c r="F33" s="18"/>
      <c r="G33" s="59"/>
      <c r="H33" s="42"/>
      <c r="J33" s="8" t="s">
        <v>162</v>
      </c>
      <c r="K33" s="115"/>
      <c r="L33" s="115"/>
      <c r="M33" s="115"/>
      <c r="N33" s="115"/>
      <c r="O33" s="114"/>
      <c r="P33" s="114"/>
      <c r="Q33" s="2"/>
      <c r="T33" s="2" t="s">
        <v>161</v>
      </c>
      <c r="U33" s="4"/>
    </row>
    <row r="34" spans="1:27" s="31" customFormat="1" ht="21" x14ac:dyDescent="0.3">
      <c r="A34" s="56" t="str">
        <f>ParkSummaryEntry[[#This Row],[Product (select)]]&amp;"_"&amp;ParkSummaryEntry[[#This Row],[Current Destination  (select)]]</f>
        <v>_</v>
      </c>
      <c r="B34" s="52" t="str">
        <f>IFERROR(VLOOKUP(ParkSummaryEntry[[#This Row],[Product (select)]],ProductList[],3, FALSE), "--")</f>
        <v>--</v>
      </c>
      <c r="C34" s="152"/>
      <c r="D34" s="21"/>
      <c r="E34" s="18"/>
      <c r="F34" s="18"/>
      <c r="G34" s="59"/>
      <c r="H34" s="43"/>
      <c r="J34" s="203" t="s">
        <v>163</v>
      </c>
      <c r="K34" s="203"/>
      <c r="L34" s="203"/>
      <c r="M34" s="203"/>
      <c r="N34" s="203"/>
      <c r="O34" s="203"/>
      <c r="P34" s="203"/>
      <c r="Q34" s="203"/>
      <c r="T34"/>
      <c r="U34"/>
      <c r="V34"/>
      <c r="W34"/>
      <c r="X34"/>
      <c r="Y34"/>
      <c r="Z34"/>
      <c r="AA34"/>
    </row>
    <row r="35" spans="1:27" ht="45.75" x14ac:dyDescent="0.3">
      <c r="A35" s="56" t="str">
        <f>ParkSummaryEntry[[#This Row],[Product (select)]]&amp;"_"&amp;ParkSummaryEntry[[#This Row],[Current Destination  (select)]]</f>
        <v>_</v>
      </c>
      <c r="B35" s="52" t="str">
        <f>IFERROR(VLOOKUP(ParkSummaryEntry[[#This Row],[Product (select)]],ProductList[],3, FALSE), "--")</f>
        <v>--</v>
      </c>
      <c r="C35" s="152"/>
      <c r="D35" s="21"/>
      <c r="E35" s="18"/>
      <c r="F35" s="18"/>
      <c r="G35" s="59"/>
      <c r="H35" s="42"/>
      <c r="I35" s="7" t="s">
        <v>147</v>
      </c>
      <c r="J35" s="7"/>
    </row>
    <row r="36" spans="1:27" ht="18.75" x14ac:dyDescent="0.3">
      <c r="A36" s="56" t="str">
        <f>ParkSummaryEntry[[#This Row],[Product (select)]]&amp;"_"&amp;ParkSummaryEntry[[#This Row],[Current Destination  (select)]]</f>
        <v>_</v>
      </c>
      <c r="B36" s="52" t="str">
        <f>IFERROR(VLOOKUP(ParkSummaryEntry[[#This Row],[Product (select)]],ProductList[],3, FALSE), "--")</f>
        <v>--</v>
      </c>
      <c r="C36" s="152"/>
      <c r="D36" s="21"/>
      <c r="E36" s="18"/>
      <c r="F36" s="18"/>
      <c r="G36" s="59"/>
      <c r="H36" s="42"/>
    </row>
    <row r="37" spans="1:27" ht="18.75" x14ac:dyDescent="0.3">
      <c r="A37" s="56" t="str">
        <f>ParkSummaryEntry[[#This Row],[Product (select)]]&amp;"_"&amp;ParkSummaryEntry[[#This Row],[Current Destination  (select)]]</f>
        <v>_</v>
      </c>
      <c r="B37" s="52" t="str">
        <f>IFERROR(VLOOKUP(ParkSummaryEntry[[#This Row],[Product (select)]],ProductList[],3, FALSE), "--")</f>
        <v>--</v>
      </c>
      <c r="C37" s="152"/>
      <c r="D37" s="21"/>
      <c r="E37" s="18"/>
      <c r="F37" s="18"/>
      <c r="G37" s="59"/>
      <c r="H37" s="42"/>
    </row>
    <row r="38" spans="1:27" ht="18.75" x14ac:dyDescent="0.3">
      <c r="A38" s="56" t="str">
        <f>ParkSummaryEntry[[#This Row],[Product (select)]]&amp;"_"&amp;ParkSummaryEntry[[#This Row],[Current Destination  (select)]]</f>
        <v>_</v>
      </c>
      <c r="B38" s="52" t="str">
        <f>IFERROR(VLOOKUP(ParkSummaryEntry[[#This Row],[Product (select)]],ProductList[],3, FALSE), "--")</f>
        <v>--</v>
      </c>
      <c r="C38" s="152"/>
      <c r="D38" s="21"/>
      <c r="E38" s="18"/>
      <c r="F38" s="18"/>
      <c r="G38" s="59"/>
      <c r="H38" s="42"/>
    </row>
    <row r="39" spans="1:27" ht="18.75" x14ac:dyDescent="0.3">
      <c r="A39" s="56" t="str">
        <f>ParkSummaryEntry[[#This Row],[Product (select)]]&amp;"_"&amp;ParkSummaryEntry[[#This Row],[Current Destination  (select)]]</f>
        <v>_</v>
      </c>
      <c r="B39" s="52" t="str">
        <f>IFERROR(VLOOKUP(ParkSummaryEntry[[#This Row],[Product (select)]],ProductList[],3, FALSE), "--")</f>
        <v>--</v>
      </c>
      <c r="C39" s="152"/>
      <c r="D39" s="21"/>
      <c r="E39" s="18"/>
      <c r="F39" s="18"/>
      <c r="G39" s="59"/>
      <c r="H39" s="42"/>
    </row>
    <row r="40" spans="1:27" ht="18.75" x14ac:dyDescent="0.3">
      <c r="A40" s="56" t="str">
        <f>ParkSummaryEntry[[#This Row],[Product (select)]]&amp;"_"&amp;ParkSummaryEntry[[#This Row],[Current Destination  (select)]]</f>
        <v>_</v>
      </c>
      <c r="B40" s="52" t="str">
        <f>IFERROR(VLOOKUP(ParkSummaryEntry[[#This Row],[Product (select)]],ProductList[],3, FALSE), "--")</f>
        <v>--</v>
      </c>
      <c r="C40" s="152"/>
      <c r="D40" s="21"/>
      <c r="E40" s="18"/>
      <c r="F40" s="18"/>
      <c r="G40" s="59"/>
      <c r="H40" s="42"/>
    </row>
    <row r="41" spans="1:27" ht="18.75" x14ac:dyDescent="0.3">
      <c r="A41" s="56" t="str">
        <f>ParkSummaryEntry[[#This Row],[Product (select)]]&amp;"_"&amp;ParkSummaryEntry[[#This Row],[Current Destination  (select)]]</f>
        <v>_</v>
      </c>
      <c r="B41" s="52" t="str">
        <f>IFERROR(VLOOKUP(ParkSummaryEntry[[#This Row],[Product (select)]],ProductList[],3, FALSE), "--")</f>
        <v>--</v>
      </c>
      <c r="C41" s="152"/>
      <c r="D41" s="21"/>
      <c r="E41" s="18"/>
      <c r="F41" s="18"/>
      <c r="G41" s="59"/>
      <c r="H41" s="42"/>
    </row>
    <row r="42" spans="1:27" ht="18.75" x14ac:dyDescent="0.3">
      <c r="A42" s="56" t="str">
        <f>ParkSummaryEntry[[#This Row],[Product (select)]]&amp;"_"&amp;ParkSummaryEntry[[#This Row],[Current Destination  (select)]]</f>
        <v>_</v>
      </c>
      <c r="B42" s="52" t="str">
        <f>IFERROR(VLOOKUP(ParkSummaryEntry[[#This Row],[Product (select)]],ProductList[],3, FALSE), "--")</f>
        <v>--</v>
      </c>
      <c r="C42" s="152"/>
      <c r="D42" s="21"/>
      <c r="E42" s="18"/>
      <c r="F42" s="18"/>
      <c r="G42" s="59"/>
      <c r="H42" s="42"/>
    </row>
    <row r="43" spans="1:27" ht="18.75" x14ac:dyDescent="0.3">
      <c r="A43" s="56" t="str">
        <f>ParkSummaryEntry[[#This Row],[Product (select)]]&amp;"_"&amp;ParkSummaryEntry[[#This Row],[Current Destination  (select)]]</f>
        <v>_</v>
      </c>
      <c r="B43" s="52" t="str">
        <f>IFERROR(VLOOKUP(ParkSummaryEntry[[#This Row],[Product (select)]],ProductList[],3, FALSE), "--")</f>
        <v>--</v>
      </c>
      <c r="C43" s="152"/>
      <c r="D43" s="21"/>
      <c r="E43" s="18"/>
      <c r="F43" s="18"/>
      <c r="G43" s="59"/>
      <c r="H43" s="42"/>
    </row>
    <row r="44" spans="1:27" ht="18.75" x14ac:dyDescent="0.3">
      <c r="A44" s="56" t="str">
        <f>ParkSummaryEntry[[#This Row],[Product (select)]]&amp;"_"&amp;ParkSummaryEntry[[#This Row],[Current Destination  (select)]]</f>
        <v>_</v>
      </c>
      <c r="B44" s="52" t="str">
        <f>IFERROR(VLOOKUP(ParkSummaryEntry[[#This Row],[Product (select)]],ProductList[],3, FALSE), "--")</f>
        <v>--</v>
      </c>
      <c r="C44" s="152"/>
      <c r="D44" s="21"/>
      <c r="E44" s="18"/>
      <c r="F44" s="18"/>
      <c r="G44" s="59"/>
      <c r="H44" s="42"/>
    </row>
    <row r="45" spans="1:27" ht="18.75" x14ac:dyDescent="0.3">
      <c r="A45" s="56" t="str">
        <f>ParkSummaryEntry[[#This Row],[Product (select)]]&amp;"_"&amp;ParkSummaryEntry[[#This Row],[Current Destination  (select)]]</f>
        <v>_</v>
      </c>
      <c r="B45" s="52" t="str">
        <f>IFERROR(VLOOKUP(ParkSummaryEntry[[#This Row],[Product (select)]],ProductList[],3, FALSE), "--")</f>
        <v>--</v>
      </c>
      <c r="C45" s="152"/>
      <c r="D45" s="21"/>
      <c r="E45" s="18"/>
      <c r="F45" s="18"/>
      <c r="G45" s="59"/>
      <c r="H45" s="42"/>
    </row>
    <row r="46" spans="1:27" ht="18.75" x14ac:dyDescent="0.3">
      <c r="A46" s="56" t="str">
        <f>ParkSummaryEntry[[#This Row],[Product (select)]]&amp;"_"&amp;ParkSummaryEntry[[#This Row],[Current Destination  (select)]]</f>
        <v>_</v>
      </c>
      <c r="B46" s="52" t="str">
        <f>IFERROR(VLOOKUP(ParkSummaryEntry[[#This Row],[Product (select)]],ProductList[],3, FALSE), "--")</f>
        <v>--</v>
      </c>
      <c r="C46" s="152"/>
      <c r="D46" s="21"/>
      <c r="E46" s="18"/>
      <c r="F46" s="18"/>
      <c r="G46" s="59"/>
      <c r="H46" s="42"/>
    </row>
    <row r="47" spans="1:27" ht="18.75" x14ac:dyDescent="0.3">
      <c r="A47" s="56" t="str">
        <f>ParkSummaryEntry[[#This Row],[Product (select)]]&amp;"_"&amp;ParkSummaryEntry[[#This Row],[Current Destination  (select)]]</f>
        <v>_</v>
      </c>
      <c r="B47" s="52" t="str">
        <f>IFERROR(VLOOKUP(ParkSummaryEntry[[#This Row],[Product (select)]],ProductList[],3, FALSE), "--")</f>
        <v>--</v>
      </c>
      <c r="C47" s="152"/>
      <c r="D47" s="21"/>
      <c r="E47" s="18"/>
      <c r="F47" s="18"/>
      <c r="G47" s="59"/>
      <c r="H47" s="42"/>
    </row>
    <row r="48" spans="1:27" ht="18.75" x14ac:dyDescent="0.3">
      <c r="A48" s="56" t="str">
        <f>ParkSummaryEntry[[#This Row],[Product (select)]]&amp;"_"&amp;ParkSummaryEntry[[#This Row],[Current Destination  (select)]]</f>
        <v>_</v>
      </c>
      <c r="B48" s="52" t="str">
        <f>IFERROR(VLOOKUP(ParkSummaryEntry[[#This Row],[Product (select)]],ProductList[],3, FALSE), "--")</f>
        <v>--</v>
      </c>
      <c r="C48" s="152"/>
      <c r="D48" s="21"/>
      <c r="E48" s="18"/>
      <c r="F48" s="18"/>
      <c r="G48" s="59"/>
      <c r="H48" s="42"/>
    </row>
    <row r="49" spans="1:8" ht="18.75" x14ac:dyDescent="0.3">
      <c r="A49" s="56" t="str">
        <f>ParkSummaryEntry[[#This Row],[Product (select)]]&amp;"_"&amp;ParkSummaryEntry[[#This Row],[Current Destination  (select)]]</f>
        <v>_</v>
      </c>
      <c r="B49" s="52" t="str">
        <f>IFERROR(VLOOKUP(ParkSummaryEntry[[#This Row],[Product (select)]],ProductList[],3, FALSE), "--")</f>
        <v>--</v>
      </c>
      <c r="C49" s="152"/>
      <c r="D49" s="21"/>
      <c r="E49" s="18"/>
      <c r="F49" s="18"/>
      <c r="G49" s="59"/>
      <c r="H49" s="42"/>
    </row>
    <row r="50" spans="1:8" ht="18.75" x14ac:dyDescent="0.3">
      <c r="A50" s="56" t="str">
        <f>ParkSummaryEntry[[#This Row],[Product (select)]]&amp;"_"&amp;ParkSummaryEntry[[#This Row],[Current Destination  (select)]]</f>
        <v>_</v>
      </c>
      <c r="B50" s="52" t="str">
        <f>IFERROR(VLOOKUP(ParkSummaryEntry[[#This Row],[Product (select)]],ProductList[],3, FALSE), "--")</f>
        <v>--</v>
      </c>
      <c r="C50" s="152"/>
      <c r="D50" s="21"/>
      <c r="E50" s="18"/>
      <c r="F50" s="18"/>
      <c r="G50" s="59"/>
      <c r="H50" s="42"/>
    </row>
    <row r="51" spans="1:8" ht="18.75" x14ac:dyDescent="0.3">
      <c r="A51" s="56" t="str">
        <f>ParkSummaryEntry[[#This Row],[Product (select)]]&amp;"_"&amp;ParkSummaryEntry[[#This Row],[Current Destination  (select)]]</f>
        <v>_</v>
      </c>
      <c r="B51" s="52" t="str">
        <f>IFERROR(VLOOKUP(ParkSummaryEntry[[#This Row],[Product (select)]],ProductList[],3, FALSE), "--")</f>
        <v>--</v>
      </c>
      <c r="C51" s="152"/>
      <c r="D51" s="21"/>
      <c r="E51" s="18"/>
      <c r="F51" s="18"/>
      <c r="G51" s="59"/>
      <c r="H51" s="42"/>
    </row>
    <row r="52" spans="1:8" ht="18.75" x14ac:dyDescent="0.3">
      <c r="A52" s="56" t="str">
        <f>ParkSummaryEntry[[#This Row],[Product (select)]]&amp;"_"&amp;ParkSummaryEntry[[#This Row],[Current Destination  (select)]]</f>
        <v>_</v>
      </c>
      <c r="B52" s="52" t="str">
        <f>IFERROR(VLOOKUP(ParkSummaryEntry[[#This Row],[Product (select)]],ProductList[],3, FALSE), "--")</f>
        <v>--</v>
      </c>
      <c r="C52" s="152"/>
      <c r="D52" s="21"/>
      <c r="E52" s="18"/>
      <c r="F52" s="18"/>
      <c r="G52" s="59"/>
      <c r="H52" s="42"/>
    </row>
    <row r="53" spans="1:8" ht="18.75" x14ac:dyDescent="0.3">
      <c r="A53" s="56" t="str">
        <f>ParkSummaryEntry[[#This Row],[Product (select)]]&amp;"_"&amp;ParkSummaryEntry[[#This Row],[Current Destination  (select)]]</f>
        <v>_</v>
      </c>
      <c r="B53" s="52" t="str">
        <f>IFERROR(VLOOKUP(ParkSummaryEntry[[#This Row],[Product (select)]],ProductList[],3, FALSE), "--")</f>
        <v>--</v>
      </c>
      <c r="C53" s="152"/>
      <c r="D53" s="21"/>
      <c r="E53" s="18"/>
      <c r="F53" s="18"/>
      <c r="G53" s="59"/>
      <c r="H53" s="42"/>
    </row>
    <row r="54" spans="1:8" ht="18.75" x14ac:dyDescent="0.3">
      <c r="A54" s="56" t="str">
        <f>ParkSummaryEntry[[#This Row],[Product (select)]]&amp;"_"&amp;ParkSummaryEntry[[#This Row],[Current Destination  (select)]]</f>
        <v>_</v>
      </c>
      <c r="B54" s="52" t="str">
        <f>IFERROR(VLOOKUP(ParkSummaryEntry[[#This Row],[Product (select)]],ProductList[],3, FALSE), "--")</f>
        <v>--</v>
      </c>
      <c r="C54" s="152"/>
      <c r="D54" s="21"/>
      <c r="E54" s="18"/>
      <c r="F54" s="18"/>
      <c r="G54" s="59"/>
      <c r="H54" s="42"/>
    </row>
    <row r="55" spans="1:8" ht="18.75" x14ac:dyDescent="0.3">
      <c r="A55" s="56" t="str">
        <f>ParkSummaryEntry[[#This Row],[Product (select)]]&amp;"_"&amp;ParkSummaryEntry[[#This Row],[Current Destination  (select)]]</f>
        <v>_</v>
      </c>
      <c r="B55" s="52" t="str">
        <f>IFERROR(VLOOKUP(ParkSummaryEntry[[#This Row],[Product (select)]],ProductList[],3, FALSE), "--")</f>
        <v>--</v>
      </c>
      <c r="C55" s="152"/>
      <c r="D55" s="21"/>
      <c r="E55" s="18"/>
      <c r="F55" s="18"/>
      <c r="G55" s="59"/>
      <c r="H55" s="42"/>
    </row>
    <row r="56" spans="1:8" ht="18.75" x14ac:dyDescent="0.3">
      <c r="A56" s="56" t="str">
        <f>ParkSummaryEntry[[#This Row],[Product (select)]]&amp;"_"&amp;ParkSummaryEntry[[#This Row],[Current Destination  (select)]]</f>
        <v>_</v>
      </c>
      <c r="B56" s="52" t="str">
        <f>IFERROR(VLOOKUP(ParkSummaryEntry[[#This Row],[Product (select)]],ProductList[],3, FALSE), "--")</f>
        <v>--</v>
      </c>
      <c r="C56" s="152"/>
      <c r="D56" s="21"/>
      <c r="E56" s="18"/>
      <c r="F56" s="18"/>
      <c r="G56" s="59"/>
      <c r="H56" s="42"/>
    </row>
    <row r="57" spans="1:8" ht="19.5" thickBot="1" x14ac:dyDescent="0.35">
      <c r="A57" s="56" t="str">
        <f>ParkSummaryEntry[[#This Row],[Product (select)]]&amp;"_"&amp;ParkSummaryEntry[[#This Row],[Current Destination  (select)]]</f>
        <v>_</v>
      </c>
      <c r="B57" s="112" t="str">
        <f>IFERROR(VLOOKUP(ParkSummaryEntry[[#This Row],[Product (select)]],ProductList[],3, FALSE), "--")</f>
        <v>--</v>
      </c>
      <c r="C57" s="158"/>
      <c r="D57" s="62"/>
      <c r="E57" s="19"/>
      <c r="F57" s="19"/>
      <c r="G57" s="60"/>
      <c r="H57" s="42"/>
    </row>
    <row r="58" spans="1:8" ht="15" x14ac:dyDescent="0.25">
      <c r="A58" s="56" t="e">
        <f>ParkSummaryEntry[[#This Row],[Product (select)]]&amp;"_"&amp;ParkSummaryEntry[[#This Row],[Current Destination  (select)]]</f>
        <v>#VALUE!</v>
      </c>
      <c r="B58" s="58"/>
      <c r="C58" s="58"/>
      <c r="D58" s="58"/>
      <c r="E58" s="58"/>
      <c r="F58" s="58"/>
      <c r="G58" s="58"/>
      <c r="H58" s="42"/>
    </row>
    <row r="59" spans="1:8" ht="15" x14ac:dyDescent="0.25">
      <c r="A59" s="56" t="e">
        <f>ParkSummaryEntry[[#This Row],[Product (select)]]&amp;"_"&amp;ParkSummaryEntry[[#This Row],[Current Destination  (select)]]</f>
        <v>#VALUE!</v>
      </c>
      <c r="B59" s="58"/>
      <c r="C59" s="58"/>
      <c r="D59" s="58"/>
      <c r="E59" s="58"/>
      <c r="F59" s="58"/>
      <c r="G59" s="58"/>
      <c r="H59" s="42"/>
    </row>
    <row r="60" spans="1:8" ht="16.5" customHeight="1" x14ac:dyDescent="0.25">
      <c r="A60" s="56" t="e">
        <f>ParkSummaryEntry[[#This Row],[Product (select)]]&amp;"_"&amp;ParkSummaryEntry[[#This Row],[Current Destination  (select)]]</f>
        <v>#VALUE!</v>
      </c>
      <c r="B60" s="58"/>
      <c r="C60" s="58"/>
      <c r="D60" s="58"/>
      <c r="E60" s="58"/>
      <c r="F60" s="58"/>
      <c r="G60" s="58"/>
      <c r="H60" s="42"/>
    </row>
    <row r="61" spans="1:8" ht="15" x14ac:dyDescent="0.25">
      <c r="A61" s="56" t="e">
        <f>ParkSummaryEntry[[#This Row],[Product (select)]]&amp;"_"&amp;ParkSummaryEntry[[#This Row],[Current Destination  (select)]]</f>
        <v>#VALUE!</v>
      </c>
      <c r="B61" s="58"/>
      <c r="C61" s="58"/>
      <c r="D61" s="58"/>
      <c r="E61" s="58"/>
      <c r="F61" s="58"/>
      <c r="G61" s="58"/>
      <c r="H61" s="42"/>
    </row>
    <row r="62" spans="1:8" ht="15" x14ac:dyDescent="0.25">
      <c r="A62" s="56" t="e">
        <f>ParkSummaryEntry[[#This Row],[Product (select)]]&amp;"_"&amp;ParkSummaryEntry[[#This Row],[Current Destination  (select)]]</f>
        <v>#VALUE!</v>
      </c>
      <c r="B62" s="58"/>
      <c r="C62" s="58"/>
      <c r="D62" s="58"/>
      <c r="E62" s="58"/>
      <c r="F62" s="58"/>
      <c r="G62" s="58"/>
      <c r="H62" s="42"/>
    </row>
    <row r="63" spans="1:8" ht="15" x14ac:dyDescent="0.25">
      <c r="A63" s="56" t="e">
        <f>ParkSummaryEntry[[#This Row],[Product (select)]]&amp;"_"&amp;ParkSummaryEntry[[#This Row],[Current Destination  (select)]]</f>
        <v>#VALUE!</v>
      </c>
      <c r="B63" s="58"/>
      <c r="C63" s="58"/>
      <c r="D63" s="58"/>
      <c r="E63" s="58"/>
      <c r="F63" s="58"/>
      <c r="G63" s="58"/>
      <c r="H63" s="42"/>
    </row>
    <row r="64" spans="1:8" ht="15" x14ac:dyDescent="0.25">
      <c r="A64" s="56" t="e">
        <f>ParkSummaryEntry[[#This Row],[Product (select)]]&amp;"_"&amp;ParkSummaryEntry[[#This Row],[Current Destination  (select)]]</f>
        <v>#VALUE!</v>
      </c>
      <c r="B64" s="58"/>
      <c r="C64" s="58"/>
      <c r="D64" s="58"/>
      <c r="E64" s="58"/>
      <c r="F64" s="58"/>
      <c r="G64" s="58"/>
      <c r="H64" s="42"/>
    </row>
    <row r="65" spans="1:8" ht="15" x14ac:dyDescent="0.25">
      <c r="A65" s="56" t="e">
        <f>ParkSummaryEntry[[#This Row],[Product (select)]]&amp;"_"&amp;ParkSummaryEntry[[#This Row],[Current Destination  (select)]]</f>
        <v>#VALUE!</v>
      </c>
      <c r="B65" s="58"/>
      <c r="C65" s="58"/>
      <c r="D65" s="58"/>
      <c r="E65" s="58"/>
      <c r="F65" s="58"/>
      <c r="G65" s="58"/>
      <c r="H65" s="42"/>
    </row>
    <row r="66" spans="1:8" ht="15" x14ac:dyDescent="0.25">
      <c r="A66" s="56" t="e">
        <f>ParkSummaryEntry[[#This Row],[Product (select)]]&amp;"_"&amp;ParkSummaryEntry[[#This Row],[Current Destination  (select)]]</f>
        <v>#VALUE!</v>
      </c>
      <c r="B66" s="58"/>
      <c r="C66" s="58"/>
      <c r="D66" s="58"/>
      <c r="E66" s="58"/>
      <c r="F66" s="58"/>
      <c r="G66" s="58"/>
      <c r="H66" s="42"/>
    </row>
    <row r="67" spans="1:8" ht="15" x14ac:dyDescent="0.25">
      <c r="A67" s="56" t="e">
        <f>ParkSummaryEntry[[#This Row],[Product (select)]]&amp;"_"&amp;ParkSummaryEntry[[#This Row],[Current Destination  (select)]]</f>
        <v>#VALUE!</v>
      </c>
      <c r="B67" s="58"/>
      <c r="C67" s="58"/>
      <c r="D67" s="58"/>
      <c r="E67" s="58"/>
      <c r="F67" s="58"/>
      <c r="G67" s="58"/>
      <c r="H67" s="42"/>
    </row>
    <row r="68" spans="1:8" ht="15" x14ac:dyDescent="0.25">
      <c r="A68" s="56" t="e">
        <f>ParkSummaryEntry[[#This Row],[Product (select)]]&amp;"_"&amp;ParkSummaryEntry[[#This Row],[Current Destination  (select)]]</f>
        <v>#VALUE!</v>
      </c>
      <c r="B68" s="58"/>
      <c r="C68" s="58"/>
      <c r="D68" s="58"/>
      <c r="E68" s="58"/>
      <c r="F68" s="58"/>
      <c r="G68" s="58"/>
      <c r="H68" s="42"/>
    </row>
    <row r="69" spans="1:8" ht="15" x14ac:dyDescent="0.25">
      <c r="A69" s="56" t="e">
        <f>ParkSummaryEntry[[#This Row],[Product (select)]]&amp;"_"&amp;ParkSummaryEntry[[#This Row],[Current Destination  (select)]]</f>
        <v>#VALUE!</v>
      </c>
      <c r="B69" s="58"/>
      <c r="C69" s="58"/>
      <c r="D69" s="58"/>
      <c r="E69" s="58"/>
      <c r="F69" s="58"/>
      <c r="G69" s="58"/>
      <c r="H69" s="42"/>
    </row>
    <row r="70" spans="1:8" ht="15" x14ac:dyDescent="0.25">
      <c r="A70" s="56" t="e">
        <f>ParkSummaryEntry[[#This Row],[Product (select)]]&amp;"_"&amp;ParkSummaryEntry[[#This Row],[Current Destination  (select)]]</f>
        <v>#VALUE!</v>
      </c>
      <c r="B70" s="58"/>
      <c r="C70" s="58"/>
      <c r="D70" s="58"/>
      <c r="E70" s="58"/>
      <c r="F70" s="58"/>
      <c r="G70" s="58"/>
      <c r="H70" s="42"/>
    </row>
    <row r="71" spans="1:8" ht="15" x14ac:dyDescent="0.25">
      <c r="A71" s="56" t="e">
        <f>ParkSummaryEntry[[#This Row],[Product (select)]]&amp;"_"&amp;ParkSummaryEntry[[#This Row],[Current Destination  (select)]]</f>
        <v>#VALUE!</v>
      </c>
      <c r="B71" s="58"/>
      <c r="C71" s="58"/>
      <c r="D71" s="58"/>
      <c r="E71" s="58"/>
      <c r="F71" s="58"/>
      <c r="G71" s="58"/>
      <c r="H71" s="42"/>
    </row>
    <row r="72" spans="1:8" ht="15" hidden="1" x14ac:dyDescent="0.25">
      <c r="A72" s="56" t="e">
        <f>ParkSummaryEntry[[#This Row],[Product (select)]]&amp;"_"&amp;ParkSummaryEntry[[#This Row],[Current Destination  (select)]]</f>
        <v>#VALUE!</v>
      </c>
      <c r="B72" s="58"/>
      <c r="C72" s="58"/>
      <c r="D72" s="58"/>
      <c r="E72" s="58"/>
      <c r="F72" s="58"/>
      <c r="G72" s="58"/>
      <c r="H72" s="42"/>
    </row>
    <row r="73" spans="1:8" ht="15" hidden="1" x14ac:dyDescent="0.25">
      <c r="A73" s="56" t="e">
        <f>ParkSummaryEntry[[#This Row],[Product (select)]]&amp;"_"&amp;ParkSummaryEntry[[#This Row],[Current Destination  (select)]]</f>
        <v>#VALUE!</v>
      </c>
      <c r="B73" s="58"/>
      <c r="C73" s="58"/>
      <c r="D73" s="58"/>
      <c r="E73" s="58"/>
      <c r="F73" s="58"/>
      <c r="G73" s="58"/>
      <c r="H73" s="42"/>
    </row>
    <row r="74" spans="1:8" ht="15" hidden="1" x14ac:dyDescent="0.25">
      <c r="A74" s="56" t="e">
        <f>ParkSummaryEntry[[#This Row],[Product (select)]]&amp;"_"&amp;ParkSummaryEntry[[#This Row],[Current Destination  (select)]]</f>
        <v>#VALUE!</v>
      </c>
      <c r="B74" s="58"/>
      <c r="C74" s="58"/>
      <c r="D74" s="58"/>
      <c r="E74" s="58"/>
      <c r="F74" s="58"/>
      <c r="G74" s="58"/>
      <c r="H74" s="42"/>
    </row>
    <row r="75" spans="1:8" ht="15" hidden="1" x14ac:dyDescent="0.25">
      <c r="A75" s="56" t="e">
        <f>ParkSummaryEntry[[#This Row],[Product (select)]]&amp;"_"&amp;ParkSummaryEntry[[#This Row],[Current Destination  (select)]]</f>
        <v>#VALUE!</v>
      </c>
      <c r="B75" s="58"/>
      <c r="C75" s="58"/>
      <c r="D75" s="58"/>
      <c r="E75" s="58"/>
      <c r="F75" s="58"/>
      <c r="G75" s="58"/>
      <c r="H75" s="42"/>
    </row>
    <row r="76" spans="1:8" ht="15" hidden="1" x14ac:dyDescent="0.25">
      <c r="A76" s="56" t="e">
        <f>ParkSummaryEntry[[#This Row],[Product (select)]]&amp;"_"&amp;ParkSummaryEntry[[#This Row],[Current Destination  (select)]]</f>
        <v>#VALUE!</v>
      </c>
      <c r="B76" s="58"/>
      <c r="C76" s="58"/>
      <c r="D76" s="58"/>
      <c r="E76" s="58"/>
      <c r="F76" s="58"/>
      <c r="G76" s="58"/>
      <c r="H76" s="42"/>
    </row>
    <row r="77" spans="1:8" ht="15" hidden="1" x14ac:dyDescent="0.25">
      <c r="B77" s="58"/>
      <c r="C77" s="58"/>
      <c r="D77" s="58"/>
      <c r="E77" s="58"/>
      <c r="F77" s="58"/>
      <c r="G77" s="58"/>
      <c r="H77" s="42"/>
    </row>
    <row r="78" spans="1:8" ht="23.25" hidden="1" x14ac:dyDescent="0.35">
      <c r="B78" s="153"/>
      <c r="C78" s="154"/>
      <c r="D78" s="58"/>
      <c r="E78" s="58"/>
      <c r="F78" s="58"/>
      <c r="G78" s="58"/>
      <c r="H78" s="42"/>
    </row>
    <row r="79" spans="1:8" ht="23.25" hidden="1" x14ac:dyDescent="0.35">
      <c r="B79" s="104"/>
      <c r="H79" s="42"/>
    </row>
    <row r="80" spans="1:8" ht="23.25" hidden="1" x14ac:dyDescent="0.35">
      <c r="B80" s="104"/>
      <c r="H80" s="42"/>
    </row>
    <row r="81" spans="2:8" ht="23.25" hidden="1" x14ac:dyDescent="0.35">
      <c r="B81" s="104"/>
      <c r="H81" s="42"/>
    </row>
    <row r="82" spans="2:8" ht="23.25" hidden="1" x14ac:dyDescent="0.35">
      <c r="B82" s="104"/>
      <c r="H82" s="42"/>
    </row>
    <row r="83" spans="2:8" ht="23.25" hidden="1" x14ac:dyDescent="0.35">
      <c r="B83" s="104"/>
      <c r="H83" s="42"/>
    </row>
    <row r="84" spans="2:8" ht="23.25" hidden="1" x14ac:dyDescent="0.35">
      <c r="B84" s="104"/>
      <c r="H84" s="42"/>
    </row>
    <row r="85" spans="2:8" ht="23.25" hidden="1" x14ac:dyDescent="0.35">
      <c r="B85" s="104"/>
      <c r="H85" s="42"/>
    </row>
    <row r="86" spans="2:8" ht="23.25" hidden="1" x14ac:dyDescent="0.35">
      <c r="B86" s="104"/>
      <c r="H86" s="42"/>
    </row>
    <row r="87" spans="2:8" ht="23.25" hidden="1" x14ac:dyDescent="0.35">
      <c r="B87" s="104"/>
      <c r="H87" s="42"/>
    </row>
    <row r="88" spans="2:8" ht="23.25" hidden="1" x14ac:dyDescent="0.35">
      <c r="B88" s="104"/>
      <c r="H88" s="42"/>
    </row>
    <row r="89" spans="2:8" ht="15" hidden="1" x14ac:dyDescent="0.25">
      <c r="H89" s="42"/>
    </row>
    <row r="90" spans="2:8" ht="15" hidden="1" x14ac:dyDescent="0.25">
      <c r="H90" s="42"/>
    </row>
    <row r="91" spans="2:8" ht="64.5" hidden="1" customHeight="1" x14ac:dyDescent="0.25">
      <c r="H91" s="42"/>
    </row>
    <row r="92" spans="2:8" ht="15" hidden="1" x14ac:dyDescent="0.25">
      <c r="H92" s="42"/>
    </row>
    <row r="93" spans="2:8" ht="15" hidden="1" x14ac:dyDescent="0.25">
      <c r="H93" s="42"/>
    </row>
    <row r="94" spans="2:8" ht="15" hidden="1" x14ac:dyDescent="0.25">
      <c r="H94" s="42"/>
    </row>
    <row r="95" spans="2:8" ht="52.5" hidden="1" customHeight="1" x14ac:dyDescent="0.25">
      <c r="H95" s="42"/>
    </row>
    <row r="96" spans="2:8" ht="15" hidden="1" x14ac:dyDescent="0.25">
      <c r="H96" s="42"/>
    </row>
    <row r="97" ht="15" hidden="1" x14ac:dyDescent="0.25"/>
    <row r="98" ht="15" hidden="1" x14ac:dyDescent="0.25"/>
    <row r="99" ht="15" hidden="1" x14ac:dyDescent="0.25"/>
    <row r="100" ht="15" hidden="1" x14ac:dyDescent="0.25"/>
    <row r="101" ht="15" hidden="1" x14ac:dyDescent="0.25"/>
    <row r="102" ht="15" hidden="1" x14ac:dyDescent="0.25"/>
    <row r="103" ht="15" hidden="1" x14ac:dyDescent="0.25"/>
    <row r="104" ht="15" hidden="1" x14ac:dyDescent="0.25"/>
    <row r="105" ht="15" hidden="1" x14ac:dyDescent="0.25"/>
    <row r="106" ht="15" hidden="1" x14ac:dyDescent="0.25"/>
    <row r="107" ht="15" hidden="1" x14ac:dyDescent="0.25"/>
    <row r="108" ht="15" hidden="1" x14ac:dyDescent="0.25"/>
    <row r="109" ht="15" hidden="1" x14ac:dyDescent="0.25"/>
    <row r="110" ht="15" hidden="1" x14ac:dyDescent="0.25"/>
    <row r="111" ht="15" hidden="1" x14ac:dyDescent="0.25"/>
    <row r="112" ht="15" hidden="1" x14ac:dyDescent="0.25"/>
    <row r="113" ht="15" hidden="1" x14ac:dyDescent="0.25"/>
    <row r="114" ht="15" hidden="1" x14ac:dyDescent="0.25"/>
    <row r="115" ht="15" hidden="1" x14ac:dyDescent="0.25"/>
    <row r="116" ht="15" hidden="1" x14ac:dyDescent="0.25"/>
    <row r="117" ht="15" hidden="1" x14ac:dyDescent="0.25"/>
    <row r="118" ht="15" hidden="1" x14ac:dyDescent="0.25"/>
    <row r="119" ht="15" hidden="1" x14ac:dyDescent="0.25"/>
    <row r="120" ht="15" hidden="1" x14ac:dyDescent="0.25"/>
    <row r="121" ht="15" hidden="1" x14ac:dyDescent="0.25"/>
    <row r="122" ht="15" hidden="1" x14ac:dyDescent="0.25"/>
    <row r="123" ht="15" hidden="1" x14ac:dyDescent="0.25"/>
    <row r="124" ht="15" hidden="1" x14ac:dyDescent="0.25"/>
    <row r="125" ht="15" hidden="1" x14ac:dyDescent="0.25"/>
    <row r="126" ht="15" hidden="1" x14ac:dyDescent="0.25"/>
    <row r="127" ht="15" hidden="1" x14ac:dyDescent="0.25"/>
    <row r="128" ht="15" hidden="1" x14ac:dyDescent="0.25"/>
    <row r="129" ht="15" hidden="1" x14ac:dyDescent="0.25"/>
    <row r="130" ht="15" hidden="1" x14ac:dyDescent="0.25"/>
    <row r="131" ht="15" hidden="1" x14ac:dyDescent="0.25"/>
    <row r="132" ht="15" hidden="1" x14ac:dyDescent="0.25"/>
    <row r="133" ht="15" hidden="1" x14ac:dyDescent="0.25"/>
    <row r="134" ht="15" hidden="1" x14ac:dyDescent="0.25"/>
    <row r="135" ht="15" hidden="1" x14ac:dyDescent="0.25"/>
    <row r="136" ht="15" hidden="1" x14ac:dyDescent="0.25"/>
    <row r="137" ht="15" hidden="1" x14ac:dyDescent="0.25"/>
    <row r="138" ht="15" hidden="1" x14ac:dyDescent="0.25"/>
    <row r="139" ht="15" hidden="1" x14ac:dyDescent="0.25"/>
    <row r="140" ht="15" hidden="1" x14ac:dyDescent="0.25"/>
    <row r="141" ht="15" hidden="1" x14ac:dyDescent="0.25"/>
    <row r="142" ht="15" hidden="1" x14ac:dyDescent="0.25"/>
    <row r="143" ht="15" hidden="1" x14ac:dyDescent="0.25"/>
    <row r="144" ht="15" hidden="1" x14ac:dyDescent="0.25"/>
    <row r="145" ht="15" hidden="1" x14ac:dyDescent="0.25"/>
    <row r="146" ht="15" hidden="1" x14ac:dyDescent="0.25"/>
    <row r="147" ht="15" hidden="1" x14ac:dyDescent="0.25"/>
    <row r="148" ht="15" hidden="1" x14ac:dyDescent="0.25"/>
    <row r="149" ht="15" hidden="1" x14ac:dyDescent="0.25"/>
  </sheetData>
  <mergeCells count="7">
    <mergeCell ref="J34:Q34"/>
    <mergeCell ref="A1:H1"/>
    <mergeCell ref="I1:R1"/>
    <mergeCell ref="B2:H2"/>
    <mergeCell ref="I2:S2"/>
    <mergeCell ref="J4:Q4"/>
    <mergeCell ref="D5:F5"/>
  </mergeCells>
  <dataValidations count="1">
    <dataValidation type="list" allowBlank="1" showInputMessage="1" showErrorMessage="1" sqref="F7:F57" xr:uid="{24266A66-C611-4BAC-B409-88A8F8C9A57B}">
      <formula1>"Tons,Lbs"</formula1>
    </dataValidation>
  </dataValidations>
  <hyperlinks>
    <hyperlink ref="B6" location="MaterialCategoryReferenceInfo" display="MaterialCategoryReferenceInfo" xr:uid="{06CB80F7-58C8-4064-8ACB-6506FE3DA21C}"/>
    <hyperlink ref="G6" location="DestinationReferenceInfo" display="Current Destination  (select)" xr:uid="{82664500-6E87-4A4D-8309-E8892E75E4CF}"/>
    <hyperlink ref="C6" location="ProductsReferenceInfo" display="ProductsReferenceInfo" xr:uid="{8DB9E929-3A36-42C2-AF91-CD7BBE94DBAC}"/>
  </hyperlinks>
  <pageMargins left="0.7" right="0.7" top="0.75" bottom="0.75" header="0.3" footer="0.3"/>
  <pageSetup scale="30" fitToHeight="0" orientation="portrait" r:id="rId3"/>
  <headerFooter>
    <oddHeader>&amp;F</oddHeader>
    <oddFooter>Page &amp;P</oddFooter>
  </headerFooter>
  <drawing r:id="rId4"/>
  <tableParts count="1">
    <tablePart r:id="rId5"/>
  </tableParts>
  <extLst>
    <ext xmlns:x14="http://schemas.microsoft.com/office/spreadsheetml/2009/9/main" uri="{CCE6A557-97BC-4b89-ADB6-D9C93CAAB3DF}">
      <x14:dataValidations xmlns:xm="http://schemas.microsoft.com/office/excel/2006/main" count="2">
        <x14:dataValidation type="list" allowBlank="1" showInputMessage="1" showErrorMessage="1" xr:uid="{A6761431-314C-4592-9266-B039870C20D5}">
          <x14:formula1>
            <xm:f>'Reference Information'!$B$27:$B$34</xm:f>
          </x14:formula1>
          <xm:sqref>G7:G57</xm:sqref>
        </x14:dataValidation>
        <x14:dataValidation type="list" allowBlank="1" showInputMessage="1" showErrorMessage="1" xr:uid="{4695F7F4-BD85-4ABD-BA32-C5F94ED99736}">
          <x14:formula1>
            <xm:f>'Reference Information'!$B$39:$B$85</xm:f>
          </x14:formula1>
          <xm:sqref>C7:C57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638D5-D7FC-459B-B399-A3D8C08FBE8B}">
  <sheetPr>
    <tabColor theme="5"/>
    <pageSetUpPr fitToPage="1"/>
  </sheetPr>
  <dimension ref="A1:XFC17"/>
  <sheetViews>
    <sheetView showGridLines="0" zoomScale="80" zoomScaleNormal="80" workbookViewId="0">
      <selection activeCell="A4" sqref="A4:K7"/>
    </sheetView>
  </sheetViews>
  <sheetFormatPr defaultColWidth="0" defaultRowHeight="15" zeroHeight="1" x14ac:dyDescent="0.25"/>
  <cols>
    <col min="1" max="1" width="34" customWidth="1"/>
    <col min="2" max="10" width="8.7109375" customWidth="1"/>
    <col min="11" max="11" width="27.42578125" customWidth="1"/>
    <col min="12" max="16383" width="8.7109375" hidden="1"/>
    <col min="16384" max="16384" width="32.140625" hidden="1"/>
  </cols>
  <sheetData>
    <row r="1" spans="1:11" ht="43.5" customHeight="1" x14ac:dyDescent="0.25">
      <c r="A1" s="176" t="s">
        <v>292</v>
      </c>
      <c r="B1" s="176"/>
      <c r="C1" s="176"/>
      <c r="D1" s="176"/>
      <c r="E1" s="176"/>
      <c r="F1" s="176"/>
      <c r="G1" s="176"/>
      <c r="H1" s="176"/>
      <c r="I1" s="176"/>
      <c r="J1" s="176"/>
      <c r="K1" s="176"/>
    </row>
    <row r="2" spans="1:11" ht="33" customHeight="1" x14ac:dyDescent="0.25">
      <c r="A2" s="175" t="s">
        <v>301</v>
      </c>
      <c r="B2" s="175"/>
      <c r="C2" s="175"/>
      <c r="D2" s="175"/>
      <c r="E2" s="175"/>
      <c r="F2" s="175"/>
      <c r="G2" s="175"/>
      <c r="H2" s="175"/>
      <c r="I2" s="175"/>
      <c r="J2" s="175"/>
      <c r="K2" s="175"/>
    </row>
    <row r="3" spans="1:11" ht="21" x14ac:dyDescent="0.35">
      <c r="A3" s="162" t="s">
        <v>291</v>
      </c>
      <c r="B3" s="54"/>
      <c r="C3" s="54"/>
      <c r="D3" s="54"/>
      <c r="E3" s="54"/>
      <c r="F3" s="54"/>
      <c r="G3" s="54"/>
      <c r="H3" s="54"/>
      <c r="I3" s="54"/>
      <c r="J3" s="54"/>
      <c r="K3" s="54"/>
    </row>
    <row r="4" spans="1:11" x14ac:dyDescent="0.25">
      <c r="A4" s="217" t="s">
        <v>293</v>
      </c>
      <c r="B4" s="217"/>
      <c r="C4" s="217"/>
      <c r="D4" s="217"/>
      <c r="E4" s="217"/>
      <c r="F4" s="217"/>
      <c r="G4" s="217"/>
      <c r="H4" s="217"/>
      <c r="I4" s="217"/>
      <c r="J4" s="217"/>
      <c r="K4" s="217"/>
    </row>
    <row r="5" spans="1:11" x14ac:dyDescent="0.25">
      <c r="A5" s="217"/>
      <c r="B5" s="217"/>
      <c r="C5" s="217"/>
      <c r="D5" s="217"/>
      <c r="E5" s="217"/>
      <c r="F5" s="217"/>
      <c r="G5" s="217"/>
      <c r="H5" s="217"/>
      <c r="I5" s="217"/>
      <c r="J5" s="217"/>
      <c r="K5" s="217"/>
    </row>
    <row r="6" spans="1:11" x14ac:dyDescent="0.25">
      <c r="A6" s="217"/>
      <c r="B6" s="217"/>
      <c r="C6" s="217"/>
      <c r="D6" s="217"/>
      <c r="E6" s="217"/>
      <c r="F6" s="217"/>
      <c r="G6" s="217"/>
      <c r="H6" s="217"/>
      <c r="I6" s="217"/>
      <c r="J6" s="217"/>
      <c r="K6" s="217"/>
    </row>
    <row r="7" spans="1:11" ht="156.6" customHeight="1" x14ac:dyDescent="0.25">
      <c r="A7" s="217"/>
      <c r="B7" s="217"/>
      <c r="C7" s="217"/>
      <c r="D7" s="217"/>
      <c r="E7" s="217"/>
      <c r="F7" s="217"/>
      <c r="G7" s="217"/>
      <c r="H7" s="217"/>
      <c r="I7" s="217"/>
      <c r="J7" s="217"/>
      <c r="K7" s="217"/>
    </row>
    <row r="8" spans="1:11" ht="21" x14ac:dyDescent="0.35">
      <c r="A8" s="162" t="s">
        <v>294</v>
      </c>
      <c r="B8" s="54"/>
      <c r="C8" s="54"/>
      <c r="D8" s="54"/>
      <c r="E8" s="54"/>
      <c r="F8" s="54"/>
      <c r="G8" s="54"/>
      <c r="H8" s="54"/>
      <c r="I8" s="54"/>
      <c r="J8" s="54"/>
      <c r="K8" s="54"/>
    </row>
    <row r="9" spans="1:11" x14ac:dyDescent="0.25">
      <c r="A9" s="217" t="s">
        <v>298</v>
      </c>
      <c r="B9" s="217"/>
      <c r="C9" s="217"/>
      <c r="D9" s="217"/>
      <c r="E9" s="217"/>
      <c r="F9" s="217"/>
      <c r="G9" s="217"/>
      <c r="H9" s="217"/>
      <c r="I9" s="217"/>
      <c r="J9" s="217"/>
      <c r="K9" s="217"/>
    </row>
    <row r="10" spans="1:11" x14ac:dyDescent="0.25">
      <c r="A10" s="217"/>
      <c r="B10" s="217"/>
      <c r="C10" s="217"/>
      <c r="D10" s="217"/>
      <c r="E10" s="217"/>
      <c r="F10" s="217"/>
      <c r="G10" s="217"/>
      <c r="H10" s="217"/>
      <c r="I10" s="217"/>
      <c r="J10" s="217"/>
      <c r="K10" s="217"/>
    </row>
    <row r="11" spans="1:11" x14ac:dyDescent="0.25">
      <c r="A11" s="217"/>
      <c r="B11" s="217"/>
      <c r="C11" s="217"/>
      <c r="D11" s="217"/>
      <c r="E11" s="217"/>
      <c r="F11" s="217"/>
      <c r="G11" s="217"/>
      <c r="H11" s="217"/>
      <c r="I11" s="217"/>
      <c r="J11" s="217"/>
      <c r="K11" s="217"/>
    </row>
    <row r="12" spans="1:11" ht="248.45" customHeight="1" x14ac:dyDescent="0.25">
      <c r="A12" s="217"/>
      <c r="B12" s="217"/>
      <c r="C12" s="217"/>
      <c r="D12" s="217"/>
      <c r="E12" s="217"/>
      <c r="F12" s="217"/>
      <c r="G12" s="217"/>
      <c r="H12" s="217"/>
      <c r="I12" s="217"/>
      <c r="J12" s="217"/>
      <c r="K12" s="217"/>
    </row>
    <row r="13" spans="1:11" ht="21" x14ac:dyDescent="0.35">
      <c r="A13" s="162" t="s">
        <v>295</v>
      </c>
      <c r="B13" s="54"/>
      <c r="C13" s="54"/>
      <c r="D13" s="54"/>
      <c r="E13" s="54"/>
      <c r="F13" s="54"/>
      <c r="G13" s="54"/>
      <c r="H13" s="54"/>
      <c r="I13" s="54"/>
      <c r="J13" s="54"/>
      <c r="K13" s="54"/>
    </row>
    <row r="14" spans="1:11" s="164" customFormat="1" ht="317.10000000000002" customHeight="1" x14ac:dyDescent="0.25">
      <c r="A14" s="218" t="s">
        <v>297</v>
      </c>
      <c r="B14" s="218"/>
      <c r="C14" s="218"/>
      <c r="D14" s="218"/>
      <c r="E14" s="218"/>
      <c r="F14" s="218"/>
      <c r="G14" s="218"/>
      <c r="H14" s="218"/>
      <c r="I14" s="218"/>
      <c r="J14" s="218"/>
      <c r="K14" s="218"/>
    </row>
    <row r="15" spans="1:11" s="164" customFormat="1" ht="317.10000000000002" customHeight="1" x14ac:dyDescent="0.25">
      <c r="A15" s="218"/>
      <c r="B15" s="218"/>
      <c r="C15" s="218"/>
      <c r="D15" s="218"/>
      <c r="E15" s="218"/>
      <c r="F15" s="218"/>
      <c r="G15" s="218"/>
      <c r="H15" s="218"/>
      <c r="I15" s="218"/>
      <c r="J15" s="218"/>
      <c r="K15" s="218"/>
    </row>
    <row r="16" spans="1:11" s="164" customFormat="1" ht="317.10000000000002" customHeight="1" x14ac:dyDescent="0.25">
      <c r="A16" s="218"/>
      <c r="B16" s="218"/>
      <c r="C16" s="218"/>
      <c r="D16" s="218"/>
      <c r="E16" s="218"/>
      <c r="F16" s="218"/>
      <c r="G16" s="218"/>
      <c r="H16" s="218"/>
      <c r="I16" s="218"/>
      <c r="J16" s="218"/>
      <c r="K16" s="218"/>
    </row>
    <row r="17" spans="1:11" s="164" customFormat="1" ht="84" customHeight="1" x14ac:dyDescent="0.25">
      <c r="A17" s="218"/>
      <c r="B17" s="218"/>
      <c r="C17" s="218"/>
      <c r="D17" s="218"/>
      <c r="E17" s="218"/>
      <c r="F17" s="218"/>
      <c r="G17" s="218"/>
      <c r="H17" s="218"/>
      <c r="I17" s="218"/>
      <c r="J17" s="218"/>
      <c r="K17" s="218"/>
    </row>
  </sheetData>
  <mergeCells count="5">
    <mergeCell ref="A1:K1"/>
    <mergeCell ref="A2:K2"/>
    <mergeCell ref="A4:K7"/>
    <mergeCell ref="A9:K12"/>
    <mergeCell ref="A14:K17"/>
  </mergeCells>
  <pageMargins left="0.25" right="0.25" top="0.75" bottom="0.75" header="0.3" footer="0.3"/>
  <pageSetup scale="4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A50A5-558B-4121-B349-678A3C084C61}">
  <sheetPr>
    <tabColor theme="9" tint="-0.249977111117893"/>
  </sheetPr>
  <dimension ref="A1:AS104"/>
  <sheetViews>
    <sheetView showGridLines="0" topLeftCell="A7" zoomScale="80" zoomScaleNormal="80" workbookViewId="0">
      <selection activeCell="G1" sqref="F1:G1048576"/>
    </sheetView>
  </sheetViews>
  <sheetFormatPr defaultColWidth="0" defaultRowHeight="15.75" zeroHeight="1" x14ac:dyDescent="0.25"/>
  <cols>
    <col min="1" max="1" width="1.85546875" customWidth="1"/>
    <col min="2" max="2" width="7.7109375" customWidth="1"/>
    <col min="3" max="3" width="43.28515625" customWidth="1"/>
    <col min="4" max="4" width="214.42578125" style="65" customWidth="1"/>
    <col min="5" max="5" width="81.85546875" style="3" customWidth="1"/>
    <col min="6" max="6" width="12.140625" hidden="1" customWidth="1"/>
    <col min="7" max="7" width="24.140625" hidden="1" customWidth="1"/>
    <col min="8" max="11" width="8.7109375" customWidth="1"/>
    <col min="12" max="21" width="8.7109375" hidden="1" customWidth="1"/>
    <col min="22" max="22" width="15.42578125" hidden="1" customWidth="1"/>
    <col min="23" max="23" width="8.7109375" hidden="1" customWidth="1"/>
    <col min="24" max="24" width="24.140625" hidden="1" customWidth="1"/>
    <col min="25" max="28" width="0" hidden="1" customWidth="1"/>
    <col min="29" max="38" width="8.7109375" hidden="1" customWidth="1"/>
    <col min="39" max="39" width="15.42578125" hidden="1" customWidth="1"/>
    <col min="40" max="40" width="8.7109375" hidden="1" customWidth="1"/>
    <col min="41" max="41" width="24.140625" hidden="1" customWidth="1"/>
    <col min="42" max="45" width="0" hidden="1" customWidth="1"/>
    <col min="46" max="16384" width="8.7109375" hidden="1"/>
  </cols>
  <sheetData>
    <row r="1" spans="2:7" s="54" customFormat="1" ht="31.5" x14ac:dyDescent="0.25">
      <c r="B1" s="55" t="s">
        <v>165</v>
      </c>
      <c r="C1" s="55"/>
      <c r="D1" s="55"/>
      <c r="E1" s="55"/>
      <c r="F1" s="123"/>
    </row>
    <row r="2" spans="2:7" ht="74.099999999999994" customHeight="1" x14ac:dyDescent="0.25">
      <c r="B2" s="219" t="s">
        <v>166</v>
      </c>
      <c r="C2" s="219"/>
      <c r="D2" s="219"/>
    </row>
    <row r="3" spans="2:7" x14ac:dyDescent="0.25"/>
    <row r="4" spans="2:7" ht="19.5" thickBot="1" x14ac:dyDescent="0.35">
      <c r="C4" s="16"/>
      <c r="E4" s="16"/>
      <c r="F4" s="16"/>
    </row>
    <row r="5" spans="2:7" ht="182.25" thickBot="1" x14ac:dyDescent="0.3">
      <c r="B5" s="131" t="s">
        <v>204</v>
      </c>
      <c r="C5" s="125" t="s">
        <v>84</v>
      </c>
      <c r="D5" s="126" t="s">
        <v>167</v>
      </c>
      <c r="E5" s="127" t="s">
        <v>168</v>
      </c>
      <c r="F5" s="124" t="s">
        <v>215</v>
      </c>
      <c r="G5" s="66" t="s">
        <v>169</v>
      </c>
    </row>
    <row r="6" spans="2:7" ht="198.95" customHeight="1" x14ac:dyDescent="0.25">
      <c r="B6" s="122" t="str">
        <f>IFERROR(IF(MATCH(C6,ParkSummaryEntry[Product (select)],0),"X")," ")</f>
        <v xml:space="preserve"> </v>
      </c>
      <c r="C6" s="128" t="s">
        <v>182</v>
      </c>
      <c r="D6" s="148" t="s">
        <v>259</v>
      </c>
      <c r="E6" s="135" t="s">
        <v>223</v>
      </c>
      <c r="F6" s="136" t="str">
        <f>IFERROR(IF(MATCH(_xlfn.CONCAT(BMPS[[#This Row],[Product]],"_Landfill"),ParkSummaryEntry[Management Lookup],0),1)," ")</f>
        <v xml:space="preserve"> </v>
      </c>
      <c r="G6" s="46" t="str">
        <f>IF(SUM(BMPS[[#This Row],[Park Summary Products to Landfill]])&gt;0,"Yes","No")</f>
        <v>No</v>
      </c>
    </row>
    <row r="7" spans="2:7" ht="409.6" customHeight="1" x14ac:dyDescent="0.25">
      <c r="B7" s="61" t="str">
        <f>IFERROR(IF(MATCH(C7,ParkSummaryEntry[Product (select)],0),"X")," ")</f>
        <v xml:space="preserve"> </v>
      </c>
      <c r="C7" s="130" t="s">
        <v>187</v>
      </c>
      <c r="D7" s="144" t="s">
        <v>281</v>
      </c>
      <c r="E7" s="143" t="s">
        <v>223</v>
      </c>
      <c r="F7" s="136" t="str">
        <f>IFERROR(IF(MATCH(_xlfn.CONCAT(BMPS[[#This Row],[Product]],"_Landfill"),ParkSummaryEntry[Management Lookup],0),1)," ")</f>
        <v xml:space="preserve"> </v>
      </c>
      <c r="G7" s="46" t="str">
        <f>IF(SUM(BMPS[[#This Row],[Park Summary Products to Landfill]])&gt;0,"Yes","No")</f>
        <v>No</v>
      </c>
    </row>
    <row r="8" spans="2:7" ht="41.1" customHeight="1" x14ac:dyDescent="0.25">
      <c r="B8" s="61" t="str">
        <f>IFERROR(IF(MATCH(C8,ParkSummaryEntry[Product (select)],0),"X")," ")</f>
        <v xml:space="preserve"> </v>
      </c>
      <c r="C8" s="129" t="s">
        <v>90</v>
      </c>
      <c r="D8" s="146" t="s">
        <v>264</v>
      </c>
      <c r="E8" s="135"/>
      <c r="F8" s="136" t="str">
        <f>IFERROR(IF(MATCH(_xlfn.CONCAT(BMPS[[#This Row],[Product]],"_Landfill"),ParkSummaryEntry[Management Lookup],0),1)," ")</f>
        <v xml:space="preserve"> </v>
      </c>
      <c r="G8" s="46" t="str">
        <f>IF(SUM(BMPS[[#This Row],[Park Summary Products to Landfill]])&gt;0,"Yes","No")</f>
        <v>No</v>
      </c>
    </row>
    <row r="9" spans="2:7" ht="56.25" x14ac:dyDescent="0.25">
      <c r="B9" s="61" t="str">
        <f>IFERROR(IF(MATCH(C9,ParkSummaryEntry[Product (select)],0),"X")," ")</f>
        <v xml:space="preserve"> </v>
      </c>
      <c r="C9" s="130" t="s">
        <v>92</v>
      </c>
      <c r="D9" s="144" t="s">
        <v>280</v>
      </c>
      <c r="E9" s="135"/>
      <c r="F9" s="61" t="str">
        <f>IFERROR(IF(MATCH(_xlfn.CONCAT(BMPS[[#This Row],[Product]],"_Landfill"),ParkSummaryEntry[Management Lookup],0),1)," ")</f>
        <v xml:space="preserve"> </v>
      </c>
      <c r="G9" s="46" t="str">
        <f>IF(SUM(BMPS[[#This Row],[Park Summary Products to Landfill]])&gt;0,"Yes","No")</f>
        <v>No</v>
      </c>
    </row>
    <row r="10" spans="2:7" ht="18.75" x14ac:dyDescent="0.25">
      <c r="B10" s="61" t="str">
        <f>IFERROR(IF(MATCH(C10,ParkSummaryEntry[Product (select)],0),"X")," ")</f>
        <v xml:space="preserve"> </v>
      </c>
      <c r="C10" s="129" t="s">
        <v>95</v>
      </c>
      <c r="D10" s="146" t="s">
        <v>265</v>
      </c>
      <c r="E10" s="135"/>
      <c r="F10" s="136" t="str">
        <f>IFERROR(IF(MATCH(_xlfn.CONCAT(BMPS[[#This Row],[Product]],"_Landfill"),ParkSummaryEntry[Management Lookup],0),1)," ")</f>
        <v xml:space="preserve"> </v>
      </c>
      <c r="G10" s="46" t="str">
        <f>IF(SUM(BMPS[[#This Row],[Park Summary Products to Landfill]])&gt;0,"Yes","No")</f>
        <v>No</v>
      </c>
    </row>
    <row r="11" spans="2:7" ht="37.5" x14ac:dyDescent="0.25">
      <c r="B11" s="61" t="str">
        <f>IFERROR(IF(MATCH(C11,ParkSummaryEntry[Product (select)],0),"X")," ")</f>
        <v xml:space="preserve"> </v>
      </c>
      <c r="C11" s="129" t="s">
        <v>227</v>
      </c>
      <c r="D11" s="146" t="s">
        <v>266</v>
      </c>
      <c r="E11" s="135"/>
      <c r="F11" s="136" t="str">
        <f>IFERROR(IF(MATCH(_xlfn.CONCAT(BMPS[[#This Row],[Product]],"_Landfill"),ParkSummaryEntry[Management Lookup],0),1)," ")</f>
        <v xml:space="preserve"> </v>
      </c>
      <c r="G11" s="46" t="str">
        <f>IF(SUM(BMPS[[#This Row],[Park Summary Products to Landfill]])&gt;0,"Yes","No")</f>
        <v>No</v>
      </c>
    </row>
    <row r="12" spans="2:7" ht="18.75" x14ac:dyDescent="0.25">
      <c r="B12" s="61" t="str">
        <f>IFERROR(IF(MATCH(C12,ParkSummaryEntry[Product (select)],0),"X")," ")</f>
        <v xml:space="preserve"> </v>
      </c>
      <c r="C12" s="129" t="s">
        <v>96</v>
      </c>
      <c r="D12" s="146" t="s">
        <v>267</v>
      </c>
      <c r="E12" s="135"/>
      <c r="F12" s="136" t="str">
        <f>IFERROR(IF(MATCH(_xlfn.CONCAT(BMPS[[#This Row],[Product]],"_Landfill"),ParkSummaryEntry[Management Lookup],0),1)," ")</f>
        <v xml:space="preserve"> </v>
      </c>
      <c r="G12" s="46" t="str">
        <f>IF(SUM(BMPS[[#This Row],[Park Summary Products to Landfill]])&gt;0,"Yes","No")</f>
        <v>No</v>
      </c>
    </row>
    <row r="13" spans="2:7" ht="142.5" customHeight="1" x14ac:dyDescent="0.25">
      <c r="B13" s="61" t="str">
        <f>IFERROR(IF(MATCH(C13,ParkSummaryEntry[Product (select)],0),"X")," ")</f>
        <v xml:space="preserve"> </v>
      </c>
      <c r="C13" s="129" t="s">
        <v>181</v>
      </c>
      <c r="D13" s="146" t="s">
        <v>263</v>
      </c>
      <c r="E13" s="135"/>
      <c r="F13" s="136" t="str">
        <f>IFERROR(IF(MATCH(_xlfn.CONCAT(BMPS[[#This Row],[Product]],"_Landfill"),ParkSummaryEntry[Management Lookup],0),1)," ")</f>
        <v xml:space="preserve"> </v>
      </c>
      <c r="G13" s="46" t="str">
        <f>IF(SUM(BMPS[[#This Row],[Park Summary Products to Landfill]])&gt;0,"Yes","No")</f>
        <v>No</v>
      </c>
    </row>
    <row r="14" spans="2:7" ht="18.75" x14ac:dyDescent="0.25">
      <c r="B14" s="61" t="str">
        <f>IFERROR(IF(MATCH(C14,ParkSummaryEntry[Product (select)],0),"X")," ")</f>
        <v xml:space="preserve"> </v>
      </c>
      <c r="C14" s="129" t="s">
        <v>193</v>
      </c>
      <c r="D14" s="146" t="s">
        <v>262</v>
      </c>
      <c r="E14" s="135"/>
      <c r="F14" s="136" t="str">
        <f>IFERROR(IF(MATCH(_xlfn.CONCAT(BMPS[[#This Row],[Product]],"_Landfill"),ParkSummaryEntry[Management Lookup],0),1)," ")</f>
        <v xml:space="preserve"> </v>
      </c>
      <c r="G14" s="46" t="str">
        <f>IF(SUM(BMPS[[#This Row],[Park Summary Products to Landfill]])&gt;0,"Yes","No")</f>
        <v>No</v>
      </c>
    </row>
    <row r="15" spans="2:7" ht="68.45" customHeight="1" x14ac:dyDescent="0.25">
      <c r="B15" s="61" t="str">
        <f>IFERROR(IF(MATCH(C15,ParkSummaryEntry[Product (select)],0),"X")," ")</f>
        <v xml:space="preserve"> </v>
      </c>
      <c r="C15" s="129" t="s">
        <v>224</v>
      </c>
      <c r="D15" s="146" t="s">
        <v>241</v>
      </c>
      <c r="E15" s="135"/>
      <c r="F15" s="136" t="str">
        <f>IFERROR(IF(MATCH(_xlfn.CONCAT(BMPS[[#This Row],[Product]],"_Landfill"),ParkSummaryEntry[Management Lookup],0),1)," ")</f>
        <v xml:space="preserve"> </v>
      </c>
      <c r="G15" s="46" t="str">
        <f>IF(SUM(BMPS[[#This Row],[Park Summary Products to Landfill]])&gt;0,"Yes","No")</f>
        <v>No</v>
      </c>
    </row>
    <row r="16" spans="2:7" ht="97.5" customHeight="1" x14ac:dyDescent="0.25">
      <c r="B16" s="61" t="str">
        <f>IFERROR(IF(MATCH(C16,ParkSummaryEntry[Product (select)],0),"X")," ")</f>
        <v xml:space="preserve"> </v>
      </c>
      <c r="C16" s="139" t="s">
        <v>98</v>
      </c>
      <c r="D16" s="145" t="s">
        <v>261</v>
      </c>
      <c r="E16" s="135"/>
      <c r="F16" s="136" t="str">
        <f>IFERROR(IF(MATCH(_xlfn.CONCAT(BMPS[[#This Row],[Product]],"_Landfill"),ParkSummaryEntry[Management Lookup],0),1)," ")</f>
        <v xml:space="preserve"> </v>
      </c>
      <c r="G16" s="46" t="str">
        <f>IF(SUM(BMPS[[#This Row],[Park Summary Products to Landfill]])&gt;0,"Yes","No")</f>
        <v>No</v>
      </c>
    </row>
    <row r="17" spans="2:7" ht="162.94999999999999" customHeight="1" x14ac:dyDescent="0.25">
      <c r="B17" s="61" t="str">
        <f>IFERROR(IF(MATCH(C17,ParkSummaryEntry[Product (select)],0),"X")," ")</f>
        <v xml:space="preserve"> </v>
      </c>
      <c r="C17" s="129" t="s">
        <v>99</v>
      </c>
      <c r="D17" s="146" t="s">
        <v>260</v>
      </c>
      <c r="E17" s="135" t="s">
        <v>284</v>
      </c>
      <c r="F17" s="136" t="str">
        <f>IFERROR(IF(MATCH(_xlfn.CONCAT(BMPS[[#This Row],[Product]],"_Landfill"),ParkSummaryEntry[Management Lookup],0),1)," ")</f>
        <v xml:space="preserve"> </v>
      </c>
      <c r="G17" s="46" t="str">
        <f>IF(SUM(BMPS[[#This Row],[Park Summary Products to Landfill]])&gt;0,"Yes","No")</f>
        <v>No</v>
      </c>
    </row>
    <row r="18" spans="2:7" ht="37.5" x14ac:dyDescent="0.25">
      <c r="B18" s="61" t="str">
        <f>IFERROR(IF(MATCH(C18,ParkSummaryEntry[Product (select)],0),"X")," ")</f>
        <v xml:space="preserve"> </v>
      </c>
      <c r="C18" s="139" t="s">
        <v>101</v>
      </c>
      <c r="D18" s="145" t="s">
        <v>237</v>
      </c>
      <c r="E18" s="135"/>
      <c r="F18" s="136" t="str">
        <f>IFERROR(IF(MATCH(_xlfn.CONCAT(BMPS[[#This Row],[Product]],"_Landfill"),ParkSummaryEntry[Management Lookup],0),1)," ")</f>
        <v xml:space="preserve"> </v>
      </c>
      <c r="G18" s="46" t="str">
        <f>IF(SUM(BMPS[[#This Row],[Park Summary Products to Landfill]])&gt;0,"Yes","No")</f>
        <v>No</v>
      </c>
    </row>
    <row r="19" spans="2:7" ht="37.5" x14ac:dyDescent="0.25">
      <c r="B19" s="61" t="str">
        <f>IFERROR(IF(MATCH(C19,ParkSummaryEntry[Product (select)],0),"X")," ")</f>
        <v xml:space="preserve"> </v>
      </c>
      <c r="C19" s="129" t="s">
        <v>102</v>
      </c>
      <c r="D19" s="146" t="s">
        <v>238</v>
      </c>
      <c r="E19" s="135"/>
      <c r="F19" s="136" t="str">
        <f>IFERROR(IF(MATCH(_xlfn.CONCAT(BMPS[[#This Row],[Product]],"_Landfill"),ParkSummaryEntry[Management Lookup],0),1)," ")</f>
        <v xml:space="preserve"> </v>
      </c>
      <c r="G19" s="46" t="str">
        <f>IF(SUM(BMPS[[#This Row],[Park Summary Products to Landfill]])&gt;0,"Yes","No")</f>
        <v>No</v>
      </c>
    </row>
    <row r="20" spans="2:7" ht="136.5" customHeight="1" x14ac:dyDescent="0.25">
      <c r="B20" s="61" t="str">
        <f>IFERROR(IF(MATCH(C20,ParkSummaryEntry[Product (select)],0),"X")," ")</f>
        <v xml:space="preserve"> </v>
      </c>
      <c r="C20" s="129" t="s">
        <v>103</v>
      </c>
      <c r="D20" s="146" t="s">
        <v>242</v>
      </c>
      <c r="E20" s="135"/>
      <c r="F20" s="136" t="str">
        <f>IFERROR(IF(MATCH(_xlfn.CONCAT(BMPS[[#This Row],[Product]],"_Landfill"),ParkSummaryEntry[Management Lookup],0),1)," ")</f>
        <v xml:space="preserve"> </v>
      </c>
      <c r="G20" s="46" t="str">
        <f>IF(SUM(BMPS[[#This Row],[Park Summary Products to Landfill]])&gt;0,"Yes","No")</f>
        <v>No</v>
      </c>
    </row>
    <row r="21" spans="2:7" ht="37.5" x14ac:dyDescent="0.25">
      <c r="B21" s="61" t="str">
        <f>IFERROR(IF(MATCH(C21,ParkSummaryEntry[Product (select)],0),"X")," ")</f>
        <v xml:space="preserve"> </v>
      </c>
      <c r="C21" s="139" t="s">
        <v>104</v>
      </c>
      <c r="D21" s="145" t="s">
        <v>236</v>
      </c>
      <c r="E21" s="135"/>
      <c r="F21" s="136" t="str">
        <f>IFERROR(IF(MATCH(_xlfn.CONCAT(BMPS[[#This Row],[Product]],"_Landfill"),ParkSummaryEntry[Management Lookup],0),1)," ")</f>
        <v xml:space="preserve"> </v>
      </c>
      <c r="G21" s="46" t="str">
        <f>IF(SUM(BMPS[[#This Row],[Park Summary Products to Landfill]])&gt;0,"Yes","No")</f>
        <v>No</v>
      </c>
    </row>
    <row r="22" spans="2:7" ht="246" customHeight="1" x14ac:dyDescent="0.25">
      <c r="B22" s="61" t="str">
        <f>IFERROR(IF(MATCH(C22,ParkSummaryEntry[Product (select)],0),"X")," ")</f>
        <v xml:space="preserve"> </v>
      </c>
      <c r="C22" s="130" t="s">
        <v>106</v>
      </c>
      <c r="D22" s="146" t="s">
        <v>268</v>
      </c>
      <c r="E22" s="135"/>
      <c r="F22" s="136" t="str">
        <f>IFERROR(IF(MATCH(_xlfn.CONCAT(BMPS[[#This Row],[Product]],"_Landfill"),ParkSummaryEntry[Management Lookup],0),1)," ")</f>
        <v xml:space="preserve"> </v>
      </c>
      <c r="G22" s="46" t="str">
        <f>IF(SUM(BMPS[[#This Row],[Park Summary Products to Landfill]])&gt;0,"Yes","No")</f>
        <v>No</v>
      </c>
    </row>
    <row r="23" spans="2:7" ht="18.75" x14ac:dyDescent="0.25">
      <c r="B23" s="61" t="str">
        <f>IFERROR(IF(MATCH(C23,ParkSummaryEntry[Product (select)],0),"X")," ")</f>
        <v xml:space="preserve"> </v>
      </c>
      <c r="C23" s="129" t="s">
        <v>107</v>
      </c>
      <c r="D23" s="146" t="s">
        <v>269</v>
      </c>
      <c r="E23" s="135"/>
      <c r="F23" s="136" t="str">
        <f>IFERROR(IF(MATCH(_xlfn.CONCAT(BMPS[[#This Row],[Product]],"_Landfill"),ParkSummaryEntry[Management Lookup],0),1)," ")</f>
        <v xml:space="preserve"> </v>
      </c>
      <c r="G23" s="46" t="str">
        <f>IF(SUM(BMPS[[#This Row],[Park Summary Products to Landfill]])&gt;0,"Yes","No")</f>
        <v>No</v>
      </c>
    </row>
    <row r="24" spans="2:7" ht="171.95" customHeight="1" x14ac:dyDescent="0.25">
      <c r="B24" s="61" t="str">
        <f>IFERROR(IF(MATCH(C24,ParkSummaryEntry[Product (select)],0),"X")," ")</f>
        <v xml:space="preserve"> </v>
      </c>
      <c r="C24" s="139" t="s">
        <v>229</v>
      </c>
      <c r="D24" s="145" t="s">
        <v>270</v>
      </c>
      <c r="E24" s="135"/>
      <c r="F24" s="136" t="str">
        <f>IFERROR(IF(MATCH(_xlfn.CONCAT(BMPS[[#This Row],[Product]],"_Landfill"),ParkSummaryEntry[Management Lookup],0),1)," ")</f>
        <v xml:space="preserve"> </v>
      </c>
      <c r="G24" s="46" t="str">
        <f>IF(SUM(BMPS[[#This Row],[Park Summary Products to Landfill]])&gt;0,"Yes","No")</f>
        <v>No</v>
      </c>
    </row>
    <row r="25" spans="2:7" ht="180.6" customHeight="1" x14ac:dyDescent="0.25">
      <c r="B25" s="61" t="str">
        <f>IFERROR(IF(MATCH(C25,ParkSummaryEntry[Product (select)],0),"X")," ")</f>
        <v xml:space="preserve"> </v>
      </c>
      <c r="C25" s="129" t="s">
        <v>108</v>
      </c>
      <c r="D25" s="146" t="s">
        <v>271</v>
      </c>
      <c r="E25" s="135" t="s">
        <v>172</v>
      </c>
      <c r="F25" s="136" t="str">
        <f>IFERROR(IF(MATCH(_xlfn.CONCAT(BMPS[[#This Row],[Product]],"_Landfill"),ParkSummaryEntry[Management Lookup],0),1)," ")</f>
        <v xml:space="preserve"> </v>
      </c>
      <c r="G25" s="46" t="str">
        <f>IF(SUM(BMPS[[#This Row],[Park Summary Products to Landfill]])&gt;0,"Yes","No")</f>
        <v>No</v>
      </c>
    </row>
    <row r="26" spans="2:7" ht="18.75" x14ac:dyDescent="0.25">
      <c r="B26" s="61" t="str">
        <f>IFERROR(IF(MATCH(C26,ParkSummaryEntry[Product (select)],0),"X")," ")</f>
        <v xml:space="preserve"> </v>
      </c>
      <c r="C26" s="129" t="s">
        <v>109</v>
      </c>
      <c r="D26" s="146" t="s">
        <v>272</v>
      </c>
      <c r="E26" s="135"/>
      <c r="F26" s="136" t="str">
        <f>IFERROR(IF(MATCH(_xlfn.CONCAT(BMPS[[#This Row],[Product]],"_Landfill"),ParkSummaryEntry[Management Lookup],0),1)," ")</f>
        <v xml:space="preserve"> </v>
      </c>
      <c r="G26" s="46" t="str">
        <f>IF(SUM(BMPS[[#This Row],[Park Summary Products to Landfill]])&gt;0,"Yes","No")</f>
        <v>No</v>
      </c>
    </row>
    <row r="27" spans="2:7" ht="18.75" x14ac:dyDescent="0.25">
      <c r="B27" s="61" t="str">
        <f>IFERROR(IF(MATCH(C27,ParkSummaryEntry[Product (select)],0),"X")," ")</f>
        <v xml:space="preserve"> </v>
      </c>
      <c r="C27" s="129" t="s">
        <v>110</v>
      </c>
      <c r="D27" s="146" t="s">
        <v>273</v>
      </c>
      <c r="E27" s="135"/>
      <c r="F27" s="136" t="str">
        <f>IFERROR(IF(MATCH(_xlfn.CONCAT(BMPS[[#This Row],[Product]],"_Landfill"),ParkSummaryEntry[Management Lookup],0),1)," ")</f>
        <v xml:space="preserve"> </v>
      </c>
      <c r="G27" s="46" t="str">
        <f>IF(SUM(BMPS[[#This Row],[Park Summary Products to Landfill]])&gt;0,"Yes","No")</f>
        <v>No</v>
      </c>
    </row>
    <row r="28" spans="2:7" ht="279.60000000000002" customHeight="1" x14ac:dyDescent="0.25">
      <c r="B28" s="61" t="str">
        <f>IFERROR(IF(MATCH(C28,ParkSummaryEntry[Product (select)],0),"X")," ")</f>
        <v xml:space="preserve"> </v>
      </c>
      <c r="C28" s="129" t="s">
        <v>188</v>
      </c>
      <c r="D28" s="67" t="s">
        <v>254</v>
      </c>
      <c r="E28" s="135" t="s">
        <v>235</v>
      </c>
      <c r="F28" s="136" t="str">
        <f>IFERROR(IF(MATCH(_xlfn.CONCAT(BMPS[[#This Row],[Product]],"_Landfill"),ParkSummaryEntry[Management Lookup],0),1)," ")</f>
        <v xml:space="preserve"> </v>
      </c>
      <c r="G28" s="46" t="str">
        <f>IF(SUM(BMPS[[#This Row],[Park Summary Products to Landfill]])&gt;0,"Yes","No")</f>
        <v>No</v>
      </c>
    </row>
    <row r="29" spans="2:7" ht="409.6" customHeight="1" x14ac:dyDescent="0.25">
      <c r="B29" s="61" t="str">
        <f>IFERROR(IF(MATCH(C29,ParkSummaryEntry[Product (select)],0),"X")," ")</f>
        <v xml:space="preserve"> </v>
      </c>
      <c r="C29" s="129" t="s">
        <v>188</v>
      </c>
      <c r="D29" s="67" t="s">
        <v>255</v>
      </c>
      <c r="E29" s="135" t="s">
        <v>170</v>
      </c>
      <c r="F29" s="136" t="str">
        <f>IFERROR(IF(MATCH(_xlfn.CONCAT(BMPS[[#This Row],[Product]],"_Landfill"),ParkSummaryEntry[Management Lookup],0),1)," ")</f>
        <v xml:space="preserve"> </v>
      </c>
      <c r="G29" s="46" t="str">
        <f>IF(SUM(BMPS[[#This Row],[Park Summary Products to Landfill]])&gt;0,"Yes","No")</f>
        <v>No</v>
      </c>
    </row>
    <row r="30" spans="2:7" ht="53.45" customHeight="1" x14ac:dyDescent="0.25">
      <c r="B30" s="61" t="str">
        <f>IFERROR(IF(MATCH(C30,ParkSummaryEntry[Product (select)],0),"X")," ")</f>
        <v xml:space="preserve"> </v>
      </c>
      <c r="C30" s="129" t="s">
        <v>191</v>
      </c>
      <c r="D30" s="67" t="s">
        <v>234</v>
      </c>
      <c r="E30" s="135"/>
      <c r="F30" s="136" t="str">
        <f>IFERROR(IF(MATCH(_xlfn.CONCAT(BMPS[[#This Row],[Product]],"_Landfill"),ParkSummaryEntry[Management Lookup],0),1)," ")</f>
        <v xml:space="preserve"> </v>
      </c>
      <c r="G30" s="46" t="str">
        <f>IF(SUM(BMPS[[#This Row],[Park Summary Products to Landfill]])&gt;0,"Yes","No")</f>
        <v>No</v>
      </c>
    </row>
    <row r="31" spans="2:7" ht="86.1" customHeight="1" x14ac:dyDescent="0.25">
      <c r="B31" s="61" t="str">
        <f>IFERROR(IF(MATCH(C31,ParkSummaryEntry[Product (select)],0),"X")," ")</f>
        <v xml:space="preserve"> </v>
      </c>
      <c r="C31" s="129" t="s">
        <v>217</v>
      </c>
      <c r="D31" s="146" t="s">
        <v>253</v>
      </c>
      <c r="E31" s="135" t="s">
        <v>173</v>
      </c>
      <c r="F31" s="136" t="str">
        <f>IFERROR(IF(MATCH(_xlfn.CONCAT(BMPS[[#This Row],[Product]],"_Landfill"),ParkSummaryEntry[Management Lookup],0),1)," ")</f>
        <v xml:space="preserve"> </v>
      </c>
      <c r="G31" s="46" t="str">
        <f>IF(SUM(BMPS[[#This Row],[Park Summary Products to Landfill]])&gt;0,"Yes","No")</f>
        <v>No</v>
      </c>
    </row>
    <row r="32" spans="2:7" ht="243" customHeight="1" x14ac:dyDescent="0.25">
      <c r="B32" s="61" t="str">
        <f>IFERROR(IF(MATCH(C32,ParkSummaryEntry[Product (select)],0),"X")," ")</f>
        <v xml:space="preserve"> </v>
      </c>
      <c r="C32" s="130" t="s">
        <v>184</v>
      </c>
      <c r="D32" s="144" t="s">
        <v>240</v>
      </c>
      <c r="E32" s="135"/>
      <c r="F32" s="136" t="str">
        <f>IFERROR(IF(MATCH(_xlfn.CONCAT(BMPS[[#This Row],[Product]],"_Landfill"),ParkSummaryEntry[Management Lookup],0),1)," ")</f>
        <v xml:space="preserve"> </v>
      </c>
      <c r="G32" s="46" t="str">
        <f>IF(SUM(BMPS[[#This Row],[Park Summary Products to Landfill]])&gt;0,"Yes","No")</f>
        <v>No</v>
      </c>
    </row>
    <row r="33" spans="2:7" ht="36.950000000000003" customHeight="1" x14ac:dyDescent="0.25">
      <c r="B33" s="61" t="str">
        <f>IFERROR(IF(MATCH(C33,ParkSummaryEntry[Product (select)],0),"X")," ")</f>
        <v xml:space="preserve"> </v>
      </c>
      <c r="C33" s="130" t="s">
        <v>205</v>
      </c>
      <c r="D33" s="144" t="s">
        <v>239</v>
      </c>
      <c r="E33" s="135"/>
      <c r="F33" s="136" t="str">
        <f>IFERROR(IF(MATCH(_xlfn.CONCAT(BMPS[[#This Row],[Product]],"_Landfill"),ParkSummaryEntry[Management Lookup],0),1)," ")</f>
        <v xml:space="preserve"> </v>
      </c>
      <c r="G33" s="46" t="str">
        <f>IF(SUM(BMPS[[#This Row],[Park Summary Products to Landfill]])&gt;0,"Yes","No")</f>
        <v>No</v>
      </c>
    </row>
    <row r="34" spans="2:7" s="22" customFormat="1" ht="82.5" customHeight="1" x14ac:dyDescent="0.25">
      <c r="B34" s="61" t="str">
        <f>IFERROR(IF(MATCH(C34,ParkSummaryEntry[Product (select)],0),"X")," ")</f>
        <v xml:space="preserve"> </v>
      </c>
      <c r="C34" s="141" t="s">
        <v>199</v>
      </c>
      <c r="D34" s="144" t="s">
        <v>258</v>
      </c>
      <c r="E34" s="135"/>
      <c r="F34" s="136" t="str">
        <f>IFERROR(IF(MATCH(_xlfn.CONCAT(BMPS[[#This Row],[Product]],"_Landfill"),ParkSummaryEntry[Management Lookup],0),1)," ")</f>
        <v xml:space="preserve"> </v>
      </c>
      <c r="G34" s="46" t="str">
        <f>IF(SUM(BMPS[[#This Row],[Park Summary Products to Landfill]])&gt;0,"Yes","No")</f>
        <v>No</v>
      </c>
    </row>
    <row r="35" spans="2:7" ht="35.1" customHeight="1" x14ac:dyDescent="0.25">
      <c r="B35" s="61" t="str">
        <f>IFERROR(IF(MATCH(C35,ParkSummaryEntry[Product (select)],0),"X")," ")</f>
        <v xml:space="preserve"> </v>
      </c>
      <c r="C35" s="130" t="s">
        <v>197</v>
      </c>
      <c r="D35" s="144" t="s">
        <v>257</v>
      </c>
      <c r="E35" s="135"/>
      <c r="F35" s="136" t="str">
        <f>IFERROR(IF(MATCH(_xlfn.CONCAT(BMPS[[#This Row],[Product]],"_Landfill"),ParkSummaryEntry[Management Lookup],0),1)," ")</f>
        <v xml:space="preserve"> </v>
      </c>
      <c r="G35" s="46" t="str">
        <f>IF(SUM(BMPS[[#This Row],[Park Summary Products to Landfill]])&gt;0,"Yes","No")</f>
        <v>No</v>
      </c>
    </row>
    <row r="36" spans="2:7" ht="18.75" x14ac:dyDescent="0.25">
      <c r="B36" s="61" t="str">
        <f>IFERROR(IF(MATCH(C36,ParkSummaryEntry[Product (select)],0),"X")," ")</f>
        <v xml:space="preserve"> </v>
      </c>
      <c r="C36" s="130" t="s">
        <v>197</v>
      </c>
      <c r="D36" s="144" t="s">
        <v>256</v>
      </c>
      <c r="E36" s="135"/>
      <c r="F36" s="136" t="str">
        <f>IFERROR(IF(MATCH(_xlfn.CONCAT(BMPS[[#This Row],[Product]],"_Landfill"),ParkSummaryEntry[Management Lookup],0),1)," ")</f>
        <v xml:space="preserve"> </v>
      </c>
      <c r="G36" s="46" t="str">
        <f>IF(SUM(BMPS[[#This Row],[Park Summary Products to Landfill]])&gt;0,"Yes","No")</f>
        <v>No</v>
      </c>
    </row>
    <row r="37" spans="2:7" ht="133.5" customHeight="1" x14ac:dyDescent="0.25">
      <c r="B37" s="61" t="str">
        <f>IFERROR(IF(MATCH(C37,ParkSummaryEntry[Product (select)],0),"X")," ")</f>
        <v xml:space="preserve"> </v>
      </c>
      <c r="C37" s="142" t="s">
        <v>198</v>
      </c>
      <c r="D37" s="134" t="s">
        <v>274</v>
      </c>
      <c r="E37" s="135"/>
      <c r="F37" s="136" t="str">
        <f>IFERROR(IF(MATCH(_xlfn.CONCAT(BMPS[[#This Row],[Product]],"_Landfill"),ParkSummaryEntry[Management Lookup],0),1)," ")</f>
        <v xml:space="preserve"> </v>
      </c>
      <c r="G37" s="46" t="str">
        <f>IF(SUM(BMPS[[#This Row],[Park Summary Products to Landfill]])&gt;0,"Yes","No")</f>
        <v>No</v>
      </c>
    </row>
    <row r="38" spans="2:7" ht="18.75" x14ac:dyDescent="0.25">
      <c r="B38" s="105" t="str">
        <f>IFERROR(IF(MATCH(C38,ParkSummaryEntry[Product (select)],0),"X")," ")</f>
        <v xml:space="preserve"> </v>
      </c>
      <c r="C38" s="140" t="s">
        <v>111</v>
      </c>
      <c r="D38" s="147" t="s">
        <v>252</v>
      </c>
      <c r="E38" s="137"/>
      <c r="F38" s="138" t="str">
        <f>IFERROR(IF(MATCH(_xlfn.CONCAT(BMPS[[#This Row],[Product]],"_Landfill"),ParkSummaryEntry[Management Lookup],0),1)," ")</f>
        <v xml:space="preserve"> </v>
      </c>
      <c r="G38" s="46" t="str">
        <f>IF(SUM(BMPS[[#This Row],[Park Summary Products to Landfill]])&gt;0,"Yes","No")</f>
        <v>No</v>
      </c>
    </row>
    <row r="39" spans="2:7" ht="56.25" x14ac:dyDescent="0.25">
      <c r="B39" s="61" t="str">
        <f>IFERROR(IF(MATCH(C39,ParkSummaryEntry[Product (select)],0),"X")," ")</f>
        <v xml:space="preserve"> </v>
      </c>
      <c r="C39" s="130" t="s">
        <v>212</v>
      </c>
      <c r="D39" s="144" t="s">
        <v>244</v>
      </c>
      <c r="E39" s="135"/>
      <c r="F39" s="136" t="str">
        <f>IFERROR(IF(MATCH(_xlfn.CONCAT(BMPS[[#This Row],[Product]],"_Landfill"),ParkSummaryEntry[Management Lookup],0),1)," ")</f>
        <v xml:space="preserve"> </v>
      </c>
      <c r="G39" s="46" t="str">
        <f>IF(SUM(BMPS[[#This Row],[Park Summary Products to Landfill]])&gt;0,"Yes","No")</f>
        <v>No</v>
      </c>
    </row>
    <row r="40" spans="2:7" ht="18.75" x14ac:dyDescent="0.25">
      <c r="B40" s="61" t="str">
        <f>IFERROR(IF(MATCH(C40,ParkSummaryEntry[Product (select)],0),"X")," ")</f>
        <v xml:space="preserve"> </v>
      </c>
      <c r="C40" s="130" t="s">
        <v>206</v>
      </c>
      <c r="D40" s="144" t="s">
        <v>243</v>
      </c>
      <c r="E40" s="135"/>
      <c r="F40" s="136" t="str">
        <f>IFERROR(IF(MATCH(_xlfn.CONCAT(BMPS[[#This Row],[Product]],"_Landfill"),ParkSummaryEntry[Management Lookup],0),1)," ")</f>
        <v xml:space="preserve"> </v>
      </c>
      <c r="G40" s="46" t="str">
        <f>IF(SUM(BMPS[[#This Row],[Park Summary Products to Landfill]])&gt;0,"Yes","No")</f>
        <v>No</v>
      </c>
    </row>
    <row r="41" spans="2:7" ht="37.5" x14ac:dyDescent="0.25">
      <c r="B41" s="61" t="str">
        <f>IFERROR(IF(MATCH(C41,ParkSummaryEntry[Product (select)],0),"X")," ")</f>
        <v xml:space="preserve"> </v>
      </c>
      <c r="C41" s="130" t="s">
        <v>112</v>
      </c>
      <c r="D41" s="144" t="s">
        <v>245</v>
      </c>
      <c r="E41" s="135"/>
      <c r="F41" s="136" t="str">
        <f>IFERROR(IF(MATCH(_xlfn.CONCAT(BMPS[[#This Row],[Product]],"_Landfill"),ParkSummaryEntry[Management Lookup],0),1)," ")</f>
        <v xml:space="preserve"> </v>
      </c>
      <c r="G41" s="46" t="str">
        <f>IF(SUM(BMPS[[#This Row],[Park Summary Products to Landfill]])&gt;0,"Yes","No")</f>
        <v>No</v>
      </c>
    </row>
    <row r="42" spans="2:7" ht="56.25" x14ac:dyDescent="0.25">
      <c r="B42" s="61" t="str">
        <f>IFERROR(IF(MATCH(C42,ParkSummaryEntry[Product (select)],0),"X")," ")</f>
        <v xml:space="preserve"> </v>
      </c>
      <c r="C42" s="130" t="s">
        <v>113</v>
      </c>
      <c r="D42" s="144" t="s">
        <v>246</v>
      </c>
      <c r="E42" s="135"/>
      <c r="F42" s="136" t="str">
        <f>IFERROR(IF(MATCH(_xlfn.CONCAT(BMPS[[#This Row],[Product]],"_Landfill"),ParkSummaryEntry[Management Lookup],0),1)," ")</f>
        <v xml:space="preserve"> </v>
      </c>
      <c r="G42" s="46" t="str">
        <f>IF(SUM(BMPS[[#This Row],[Park Summary Products to Landfill]])&gt;0,"Yes","No")</f>
        <v>No</v>
      </c>
    </row>
    <row r="43" spans="2:7" ht="18.75" x14ac:dyDescent="0.25">
      <c r="B43" s="61" t="str">
        <f>IFERROR(IF(MATCH(C43,ParkSummaryEntry[Product (select)],0),"X")," ")</f>
        <v xml:space="preserve"> </v>
      </c>
      <c r="C43" s="130" t="s">
        <v>208</v>
      </c>
      <c r="D43" s="144" t="s">
        <v>247</v>
      </c>
      <c r="E43" s="135"/>
      <c r="F43" s="136" t="str">
        <f>IFERROR(IF(MATCH(_xlfn.CONCAT(BMPS[[#This Row],[Product]],"_Landfill"),ParkSummaryEntry[Management Lookup],0),1)," ")</f>
        <v xml:space="preserve"> </v>
      </c>
      <c r="G43" s="46" t="str">
        <f>IF(SUM(BMPS[[#This Row],[Park Summary Products to Landfill]])&gt;0,"Yes","No")</f>
        <v>No</v>
      </c>
    </row>
    <row r="44" spans="2:7" ht="18.75" x14ac:dyDescent="0.25">
      <c r="B44" s="61" t="str">
        <f>IFERROR(IF(MATCH(C44,ParkSummaryEntry[Product (select)],0),"X")," ")</f>
        <v xml:space="preserve"> </v>
      </c>
      <c r="C44" s="130" t="s">
        <v>209</v>
      </c>
      <c r="D44" s="144" t="s">
        <v>248</v>
      </c>
      <c r="E44" s="135" t="s">
        <v>171</v>
      </c>
      <c r="F44" s="136" t="str">
        <f>IFERROR(IF(MATCH(_xlfn.CONCAT(BMPS[[#This Row],[Product]],"_Landfill"),ParkSummaryEntry[Management Lookup],0),1)," ")</f>
        <v xml:space="preserve"> </v>
      </c>
      <c r="G44" s="46" t="str">
        <f>IF(SUM(BMPS[[#This Row],[Park Summary Products to Landfill]])&gt;0,"Yes","No")</f>
        <v>No</v>
      </c>
    </row>
    <row r="45" spans="2:7" ht="101.1" customHeight="1" x14ac:dyDescent="0.25">
      <c r="B45" s="105" t="str">
        <f>IFERROR(IF(MATCH(C45,ParkSummaryEntry[Product (select)],0),"X")," ")</f>
        <v xml:space="preserve"> </v>
      </c>
      <c r="C45" s="140" t="s">
        <v>210</v>
      </c>
      <c r="D45" s="147" t="s">
        <v>251</v>
      </c>
      <c r="E45" s="137"/>
      <c r="F45" s="138" t="str">
        <f>IFERROR(IF(MATCH(_xlfn.CONCAT(BMPS[[#This Row],[Product]],"_Landfill"),ParkSummaryEntry[Management Lookup],0),1)," ")</f>
        <v xml:space="preserve"> </v>
      </c>
      <c r="G45" s="46" t="str">
        <f>IF(SUM(BMPS[[#This Row],[Park Summary Products to Landfill]])&gt;0,"Yes","No")</f>
        <v>No</v>
      </c>
    </row>
    <row r="46" spans="2:7" ht="120.95" customHeight="1" x14ac:dyDescent="0.25">
      <c r="B46" s="61" t="str">
        <f>IFERROR(IF(MATCH(C46,ParkSummaryEntry[Product (select)],0),"X")," ")</f>
        <v xml:space="preserve"> </v>
      </c>
      <c r="C46" s="129" t="s">
        <v>183</v>
      </c>
      <c r="D46" s="146" t="s">
        <v>278</v>
      </c>
      <c r="E46" s="135"/>
      <c r="F46" s="136" t="str">
        <f>IFERROR(IF(MATCH(_xlfn.CONCAT(BMPS[[#This Row],[Product]],"_Landfill"),ParkSummaryEntry[Management Lookup],0),1)," ")</f>
        <v xml:space="preserve"> </v>
      </c>
      <c r="G46" s="46" t="str">
        <f>IF(SUM(BMPS[[#This Row],[Park Summary Products to Landfill]])&gt;0,"Yes","No")</f>
        <v>No</v>
      </c>
    </row>
    <row r="47" spans="2:7" ht="18.75" x14ac:dyDescent="0.25">
      <c r="B47" s="61" t="str">
        <f>IFERROR(IF(MATCH(C47,ParkSummaryEntry[Product (select)],0),"X")," ")</f>
        <v xml:space="preserve"> </v>
      </c>
      <c r="C47" s="139" t="s">
        <v>194</v>
      </c>
      <c r="D47" s="145" t="s">
        <v>282</v>
      </c>
      <c r="E47" s="135"/>
      <c r="F47" s="136" t="str">
        <f>IFERROR(IF(MATCH(_xlfn.CONCAT(BMPS[[#This Row],[Product]],"_Landfill"),ParkSummaryEntry[Management Lookup],0),1)," ")</f>
        <v xml:space="preserve"> </v>
      </c>
      <c r="G47" s="46" t="str">
        <f>IF(SUM(BMPS[[#This Row],[Park Summary Products to Landfill]])&gt;0,"Yes","No")</f>
        <v>No</v>
      </c>
    </row>
    <row r="48" spans="2:7" ht="18.75" x14ac:dyDescent="0.25">
      <c r="B48" s="61" t="str">
        <f>IFERROR(IF(MATCH(C48,ParkSummaryEntry[Product (select)],0),"X")," ")</f>
        <v xml:space="preserve"> </v>
      </c>
      <c r="C48" s="129" t="s">
        <v>195</v>
      </c>
      <c r="D48" s="145" t="s">
        <v>279</v>
      </c>
      <c r="E48" s="135"/>
      <c r="F48" s="136" t="str">
        <f>IFERROR(IF(MATCH(_xlfn.CONCAT(BMPS[[#This Row],[Product]],"_Landfill"),ParkSummaryEntry[Management Lookup],0),1)," ")</f>
        <v xml:space="preserve"> </v>
      </c>
      <c r="G48" s="46" t="str">
        <f>IF(SUM(BMPS[[#This Row],[Park Summary Products to Landfill]])&gt;0,"Yes","No")</f>
        <v>No</v>
      </c>
    </row>
    <row r="49" spans="2:7" ht="86.1" customHeight="1" x14ac:dyDescent="0.25">
      <c r="B49" s="61" t="str">
        <f>IFERROR(IF(MATCH(C49,ParkSummaryEntry[Product (select)],0),"X")," ")</f>
        <v xml:space="preserve"> </v>
      </c>
      <c r="C49" s="129" t="s">
        <v>200</v>
      </c>
      <c r="D49" s="146" t="s">
        <v>249</v>
      </c>
      <c r="E49" s="135"/>
      <c r="F49" s="136" t="str">
        <f>IFERROR(IF(MATCH(_xlfn.CONCAT(BMPS[[#This Row],[Product]],"_Landfill"),ParkSummaryEntry[Management Lookup],0),1)," ")</f>
        <v xml:space="preserve"> </v>
      </c>
      <c r="G49" s="46" t="str">
        <f>IF(SUM(BMPS[[#This Row],[Park Summary Products to Landfill]])&gt;0,"Yes","No")</f>
        <v>No</v>
      </c>
    </row>
    <row r="50" spans="2:7" ht="37.5" x14ac:dyDescent="0.25">
      <c r="B50" s="61" t="str">
        <f>IFERROR(IF(MATCH(C50,ParkSummaryEntry[Product (select)],0),"X")," ")</f>
        <v xml:space="preserve"> </v>
      </c>
      <c r="C50" s="129" t="s">
        <v>201</v>
      </c>
      <c r="D50" s="146" t="s">
        <v>250</v>
      </c>
      <c r="E50" s="135"/>
      <c r="F50" s="136" t="str">
        <f>IFERROR(IF(MATCH(_xlfn.CONCAT(BMPS[[#This Row],[Product]],"_Landfill"),ParkSummaryEntry[Management Lookup],0),1)," ")</f>
        <v xml:space="preserve"> </v>
      </c>
      <c r="G50" s="46" t="str">
        <f>IF(SUM(BMPS[[#This Row],[Park Summary Products to Landfill]])&gt;0,"Yes","No")</f>
        <v>No</v>
      </c>
    </row>
    <row r="51" spans="2:7" x14ac:dyDescent="0.25"/>
    <row r="52" spans="2:7" x14ac:dyDescent="0.25"/>
    <row r="53" spans="2:7" x14ac:dyDescent="0.25"/>
    <row r="54" spans="2:7" x14ac:dyDescent="0.25"/>
    <row r="55" spans="2:7" x14ac:dyDescent="0.25"/>
    <row r="56" spans="2:7" x14ac:dyDescent="0.25"/>
    <row r="57" spans="2:7" x14ac:dyDescent="0.25"/>
    <row r="58" spans="2:7" x14ac:dyDescent="0.25"/>
    <row r="59" spans="2:7" x14ac:dyDescent="0.25"/>
    <row r="60" spans="2:7" x14ac:dyDescent="0.25"/>
    <row r="61" spans="2:7" x14ac:dyDescent="0.25"/>
    <row r="62" spans="2:7" x14ac:dyDescent="0.25"/>
    <row r="63" spans="2:7" x14ac:dyDescent="0.25"/>
    <row r="64" spans="2:7"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sheetData>
  <mergeCells count="1">
    <mergeCell ref="B2:D2"/>
  </mergeCells>
  <pageMargins left="0.7" right="0.7" top="0.75" bottom="0.75" header="0.3" footer="0.3"/>
  <pageSetup orientation="portrait"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C03C2-7083-4247-9983-AA1A43086476}">
  <sheetPr>
    <tabColor theme="9" tint="0.39997558519241921"/>
    <pageSetUpPr fitToPage="1"/>
  </sheetPr>
  <dimension ref="A1:S74"/>
  <sheetViews>
    <sheetView showGridLines="0" zoomScale="70" zoomScaleNormal="70" workbookViewId="0">
      <selection activeCell="A8" sqref="A8"/>
    </sheetView>
  </sheetViews>
  <sheetFormatPr defaultRowHeight="15" x14ac:dyDescent="0.25"/>
  <cols>
    <col min="1" max="1" width="34.140625" style="3" bestFit="1" customWidth="1"/>
    <col min="2" max="3" width="10.7109375" bestFit="1" customWidth="1"/>
  </cols>
  <sheetData>
    <row r="1" spans="1:19" s="54" customFormat="1" ht="94.5" customHeight="1" x14ac:dyDescent="0.25">
      <c r="A1" s="220" t="s">
        <v>174</v>
      </c>
      <c r="B1" s="220"/>
      <c r="C1" s="220"/>
      <c r="D1" s="220"/>
      <c r="E1" s="220"/>
      <c r="F1" s="220"/>
      <c r="G1" s="220"/>
      <c r="H1" s="55"/>
      <c r="S1" s="64"/>
    </row>
    <row r="2" spans="1:19" ht="275.10000000000002" customHeight="1" x14ac:dyDescent="0.25">
      <c r="A2" s="102" t="s">
        <v>275</v>
      </c>
      <c r="B2" s="31"/>
      <c r="C2" s="31"/>
      <c r="D2" s="31"/>
      <c r="E2" s="31"/>
      <c r="F2" s="31"/>
      <c r="G2" s="31"/>
      <c r="H2" s="31"/>
      <c r="I2" s="31"/>
      <c r="J2" s="31"/>
      <c r="K2" s="31"/>
      <c r="L2" s="31"/>
      <c r="M2" s="31"/>
      <c r="N2" s="31"/>
      <c r="O2" s="31"/>
      <c r="P2" s="31"/>
      <c r="Q2" s="31"/>
      <c r="R2" s="31"/>
      <c r="S2" s="65"/>
    </row>
    <row r="4" spans="1:19" ht="30" x14ac:dyDescent="0.25">
      <c r="A4" s="68" t="s">
        <v>169</v>
      </c>
      <c r="B4" s="3" t="s">
        <v>157</v>
      </c>
    </row>
    <row r="6" spans="1:19" x14ac:dyDescent="0.25">
      <c r="A6" s="68" t="s">
        <v>160</v>
      </c>
    </row>
    <row r="7" spans="1:19" x14ac:dyDescent="0.25">
      <c r="A7" s="69" t="s">
        <v>161</v>
      </c>
    </row>
    <row r="8" spans="1:19" x14ac:dyDescent="0.25">
      <c r="A8"/>
    </row>
    <row r="9" spans="1:19" x14ac:dyDescent="0.25">
      <c r="A9"/>
    </row>
    <row r="10" spans="1:19" x14ac:dyDescent="0.25">
      <c r="A10"/>
    </row>
    <row r="11" spans="1:19" x14ac:dyDescent="0.25">
      <c r="A11"/>
    </row>
    <row r="12" spans="1:19" x14ac:dyDescent="0.25">
      <c r="A12"/>
    </row>
    <row r="13" spans="1:19" x14ac:dyDescent="0.25">
      <c r="A13"/>
    </row>
    <row r="14" spans="1:19" x14ac:dyDescent="0.25">
      <c r="A14"/>
    </row>
    <row r="15" spans="1:19" x14ac:dyDescent="0.25">
      <c r="A15"/>
    </row>
    <row r="16" spans="1:19" x14ac:dyDescent="0.25">
      <c r="A16"/>
    </row>
    <row r="17" spans="1:1" x14ac:dyDescent="0.25">
      <c r="A17"/>
    </row>
    <row r="18" spans="1:1" x14ac:dyDescent="0.25">
      <c r="A18"/>
    </row>
    <row r="19" spans="1:1" x14ac:dyDescent="0.25">
      <c r="A19"/>
    </row>
    <row r="20" spans="1:1" x14ac:dyDescent="0.25">
      <c r="A20"/>
    </row>
    <row r="21" spans="1:1" x14ac:dyDescent="0.25">
      <c r="A21"/>
    </row>
    <row r="22" spans="1:1" x14ac:dyDescent="0.25">
      <c r="A22"/>
    </row>
    <row r="23" spans="1:1" x14ac:dyDescent="0.25">
      <c r="A23"/>
    </row>
    <row r="24" spans="1:1" x14ac:dyDescent="0.25">
      <c r="A24"/>
    </row>
    <row r="25" spans="1:1" x14ac:dyDescent="0.25">
      <c r="A25"/>
    </row>
    <row r="26" spans="1:1" x14ac:dyDescent="0.25">
      <c r="A26"/>
    </row>
    <row r="27" spans="1:1" x14ac:dyDescent="0.25">
      <c r="A27"/>
    </row>
    <row r="28" spans="1:1" x14ac:dyDescent="0.25">
      <c r="A28"/>
    </row>
    <row r="29" spans="1:1" x14ac:dyDescent="0.25">
      <c r="A29"/>
    </row>
    <row r="30" spans="1:1" x14ac:dyDescent="0.25">
      <c r="A30"/>
    </row>
    <row r="31" spans="1:1" x14ac:dyDescent="0.25">
      <c r="A31"/>
    </row>
    <row r="32" spans="1:1" x14ac:dyDescent="0.25">
      <c r="A32"/>
    </row>
    <row r="33" spans="1:1" x14ac:dyDescent="0.25">
      <c r="A33"/>
    </row>
    <row r="34" spans="1:1" x14ac:dyDescent="0.25">
      <c r="A34"/>
    </row>
    <row r="35" spans="1:1" x14ac:dyDescent="0.25">
      <c r="A35"/>
    </row>
    <row r="36" spans="1:1" x14ac:dyDescent="0.25">
      <c r="A36"/>
    </row>
    <row r="37" spans="1:1" x14ac:dyDescent="0.25">
      <c r="A37"/>
    </row>
    <row r="38" spans="1:1" x14ac:dyDescent="0.25">
      <c r="A38"/>
    </row>
    <row r="39" spans="1:1" x14ac:dyDescent="0.25">
      <c r="A39"/>
    </row>
    <row r="40" spans="1:1" x14ac:dyDescent="0.25">
      <c r="A40"/>
    </row>
    <row r="41" spans="1:1" x14ac:dyDescent="0.25">
      <c r="A41"/>
    </row>
    <row r="42" spans="1:1" x14ac:dyDescent="0.25">
      <c r="A42"/>
    </row>
    <row r="43" spans="1:1" x14ac:dyDescent="0.25">
      <c r="A43"/>
    </row>
    <row r="44" spans="1:1" x14ac:dyDescent="0.25">
      <c r="A44"/>
    </row>
    <row r="45" spans="1:1" x14ac:dyDescent="0.25">
      <c r="A45"/>
    </row>
    <row r="46" spans="1:1" x14ac:dyDescent="0.25">
      <c r="A46"/>
    </row>
    <row r="47" spans="1:1" x14ac:dyDescent="0.25">
      <c r="A47"/>
    </row>
    <row r="48" spans="1:1" x14ac:dyDescent="0.25">
      <c r="A48"/>
    </row>
    <row r="49" spans="1:1" x14ac:dyDescent="0.25">
      <c r="A49"/>
    </row>
    <row r="50" spans="1:1" x14ac:dyDescent="0.25">
      <c r="A50"/>
    </row>
    <row r="51" spans="1:1" x14ac:dyDescent="0.25">
      <c r="A51"/>
    </row>
    <row r="52" spans="1:1" x14ac:dyDescent="0.25">
      <c r="A52"/>
    </row>
    <row r="53" spans="1:1" x14ac:dyDescent="0.25">
      <c r="A53"/>
    </row>
    <row r="54" spans="1:1" x14ac:dyDescent="0.25">
      <c r="A54"/>
    </row>
    <row r="55" spans="1:1" x14ac:dyDescent="0.25">
      <c r="A55"/>
    </row>
    <row r="56" spans="1:1" x14ac:dyDescent="0.25">
      <c r="A56"/>
    </row>
    <row r="57" spans="1:1" x14ac:dyDescent="0.25">
      <c r="A57"/>
    </row>
    <row r="58" spans="1:1" x14ac:dyDescent="0.25">
      <c r="A58"/>
    </row>
    <row r="59" spans="1:1" x14ac:dyDescent="0.25">
      <c r="A59"/>
    </row>
    <row r="60" spans="1:1" x14ac:dyDescent="0.25">
      <c r="A60"/>
    </row>
    <row r="61" spans="1:1" x14ac:dyDescent="0.25">
      <c r="A61"/>
    </row>
    <row r="62" spans="1:1" x14ac:dyDescent="0.25">
      <c r="A62"/>
    </row>
    <row r="63" spans="1:1" x14ac:dyDescent="0.25">
      <c r="A63"/>
    </row>
    <row r="64" spans="1:1" x14ac:dyDescent="0.25">
      <c r="A64"/>
    </row>
    <row r="65" spans="1:1" x14ac:dyDescent="0.25">
      <c r="A65"/>
    </row>
    <row r="66" spans="1:1" x14ac:dyDescent="0.25">
      <c r="A66"/>
    </row>
    <row r="67" spans="1:1" x14ac:dyDescent="0.25">
      <c r="A67"/>
    </row>
    <row r="68" spans="1:1" x14ac:dyDescent="0.25">
      <c r="A68"/>
    </row>
    <row r="69" spans="1:1" x14ac:dyDescent="0.25">
      <c r="A69"/>
    </row>
    <row r="70" spans="1:1" x14ac:dyDescent="0.25">
      <c r="A70"/>
    </row>
    <row r="71" spans="1:1" x14ac:dyDescent="0.25">
      <c r="A71"/>
    </row>
    <row r="72" spans="1:1" x14ac:dyDescent="0.25">
      <c r="A72"/>
    </row>
    <row r="73" spans="1:1" x14ac:dyDescent="0.25">
      <c r="A73"/>
    </row>
    <row r="74" spans="1:1" x14ac:dyDescent="0.25">
      <c r="A74"/>
    </row>
  </sheetData>
  <mergeCells count="1">
    <mergeCell ref="A1:G1"/>
  </mergeCells>
  <pageMargins left="0.7" right="0.7" top="0.75" bottom="0.75" header="0.3" footer="0.3"/>
  <pageSetup scale="65" fitToHeight="0" orientation="portrait"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69A85A2F35DED49A66D3611A90FFE7A" ma:contentTypeVersion="2" ma:contentTypeDescription="Create a new document." ma:contentTypeScope="" ma:versionID="ef933279c49e64c11ebece2f370ad74e">
  <xsd:schema xmlns:xsd="http://www.w3.org/2001/XMLSchema" xmlns:xs="http://www.w3.org/2001/XMLSchema" xmlns:p="http://schemas.microsoft.com/office/2006/metadata/properties" xmlns:ns2="be07665d-69a1-4e7d-b2f6-9695d8c1b4eb" targetNamespace="http://schemas.microsoft.com/office/2006/metadata/properties" ma:root="true" ma:fieldsID="b888c166a8bec6691aa702338b5365ac" ns2:_="">
    <xsd:import namespace="be07665d-69a1-4e7d-b2f6-9695d8c1b4eb"/>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e07665d-69a1-4e7d-b2f6-9695d8c1b4e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EE6F19A-F2B3-4745-84A2-713F2DF5AB7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e07665d-69a1-4e7d-b2f6-9695d8c1b4e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C56C1E0-B953-4D63-973D-19B6F1AC1931}">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C8113198-D0AD-4923-B336-FEA4F294224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11</vt:i4>
      </vt:variant>
    </vt:vector>
  </HeadingPairs>
  <TitlesOfParts>
    <vt:vector size="18" baseType="lpstr">
      <vt:lpstr>Overview</vt:lpstr>
      <vt:lpstr>Reference Information</vt:lpstr>
      <vt:lpstr>Park Questionnaire</vt:lpstr>
      <vt:lpstr>Parkwide Summary</vt:lpstr>
      <vt:lpstr>Data Mgmt. User Guide</vt:lpstr>
      <vt:lpstr>Full List of BMPs</vt:lpstr>
      <vt:lpstr>Tailored List of BMPs</vt:lpstr>
      <vt:lpstr>DestinationReferenceInfo</vt:lpstr>
      <vt:lpstr>MaterialCategoryReferenceInfo</vt:lpstr>
      <vt:lpstr>'Data Mgmt. User Guide'!Print_Area</vt:lpstr>
      <vt:lpstr>Overview!Print_Area</vt:lpstr>
      <vt:lpstr>'Park Questionnaire'!Print_Area</vt:lpstr>
      <vt:lpstr>'Parkwide Summary'!Print_Area</vt:lpstr>
      <vt:lpstr>'Reference Information'!Print_Area</vt:lpstr>
      <vt:lpstr>'Tailored List of BMPs'!Print_Area</vt:lpstr>
      <vt:lpstr>ProductsReferenceInfo</vt:lpstr>
      <vt:lpstr>Waste_Driver</vt:lpstr>
      <vt:lpstr>WasteDriversReferenceInfo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Evan Fago</dc:creator>
  <cp:keywords/>
  <dc:description/>
  <cp:lastModifiedBy>Dena Krichinsky</cp:lastModifiedBy>
  <cp:revision/>
  <cp:lastPrinted>2021-05-24T22:28:23Z</cp:lastPrinted>
  <dcterms:created xsi:type="dcterms:W3CDTF">2020-08-11T16:42:04Z</dcterms:created>
  <dcterms:modified xsi:type="dcterms:W3CDTF">2021-08-04T19:13:58Z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0x010100469A85A2F35DED49A66D3611A90FFE7A</vt:lpwstr>
  </property>
</Properties>
</file>