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Charter Vessels\1-Scheduling\2025\"/>
    </mc:Choice>
  </mc:AlternateContent>
  <xr:revisionPtr revIDLastSave="0" documentId="8_{8653F529-7BCE-4AC3-A7B1-B1B0F72B5C91}" xr6:coauthVersionLast="47" xr6:coauthVersionMax="47" xr10:uidLastSave="{00000000-0000-0000-0000-000000000000}"/>
  <bookViews>
    <workbookView xWindow="-108" yWindow="-108" windowWidth="30936" windowHeight="16776" xr2:uid="{0B0333DE-84C4-44D1-834D-F999EBDB1C70}"/>
  </bookViews>
  <sheets>
    <sheet name="Schedule for Share (2)" sheetId="1" r:id="rId1"/>
  </sheets>
  <externalReferences>
    <externalReference r:id="rId2"/>
  </externalReferences>
  <definedNames>
    <definedName name="_xlnm.Print_Area" localSheetId="0">'Schedule for Share (2)'!$B$1:$AJ$96</definedName>
    <definedName name="_xlnm.Print_Titles" localSheetId="0">'Schedule for Share (2)'!$1:$4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" i="1" l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K5" i="1" s="1"/>
  <c r="AJ5" i="1"/>
  <c r="A6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K6" i="1" s="1"/>
  <c r="AJ6" i="1"/>
  <c r="A7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8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K9" i="1" s="1"/>
  <c r="AJ9" i="1"/>
  <c r="A10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K10" i="1" s="1"/>
  <c r="AI10" i="1"/>
  <c r="AJ10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K11" i="1" s="1"/>
  <c r="AI11" i="1"/>
  <c r="AJ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K12" i="1" s="1"/>
  <c r="AI12" i="1"/>
  <c r="AJ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K13" i="1" s="1"/>
  <c r="AI13" i="1"/>
  <c r="AJ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K14" i="1" s="1"/>
  <c r="AI14" i="1"/>
  <c r="AJ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K15" i="1" s="1"/>
  <c r="AI15" i="1"/>
  <c r="AJ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K16" i="1" s="1"/>
  <c r="AI16" i="1"/>
  <c r="AJ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K17" i="1" s="1"/>
  <c r="AJ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K18" i="1" s="1"/>
  <c r="AI18" i="1"/>
  <c r="AJ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K19" i="1" s="1"/>
  <c r="AI19" i="1"/>
  <c r="AJ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K21" i="1" s="1"/>
  <c r="AI21" i="1"/>
  <c r="AJ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K22" i="1" s="1"/>
  <c r="AI22" i="1"/>
  <c r="AJ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K23" i="1" s="1"/>
  <c r="AI23" i="1"/>
  <c r="AJ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K24" i="1" s="1"/>
  <c r="AJ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K25" i="1" s="1"/>
  <c r="AI25" i="1"/>
  <c r="AJ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I26" i="1" s="1"/>
  <c r="AK26" i="1" s="1"/>
  <c r="AH26" i="1"/>
  <c r="AJ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K27" i="1" s="1"/>
  <c r="AI27" i="1"/>
  <c r="AJ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K28" i="1" s="1"/>
  <c r="AI28" i="1"/>
  <c r="AJ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K29" i="1" s="1"/>
  <c r="AI29" i="1"/>
  <c r="AJ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K30" i="1" s="1"/>
  <c r="AI30" i="1"/>
  <c r="AJ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K31" i="1" s="1"/>
  <c r="AI31" i="1"/>
  <c r="AJ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I32" i="1" s="1"/>
  <c r="AK32" i="1" s="1"/>
  <c r="AH32" i="1"/>
  <c r="AJ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K33" i="1" s="1"/>
  <c r="AI33" i="1"/>
  <c r="AJ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K34" i="1" s="1"/>
  <c r="AJ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K35" i="1" s="1"/>
  <c r="AI35" i="1"/>
  <c r="AJ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K37" i="1" s="1"/>
  <c r="AI37" i="1"/>
  <c r="AJ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K38" i="1" s="1"/>
  <c r="AI38" i="1"/>
  <c r="AJ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K39" i="1" s="1"/>
  <c r="AI39" i="1"/>
  <c r="AJ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K40" i="1" s="1"/>
  <c r="AI40" i="1"/>
  <c r="AJ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K42" i="1" s="1"/>
  <c r="AI42" i="1"/>
  <c r="AJ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K43" i="1" s="1"/>
  <c r="AI43" i="1"/>
  <c r="AJ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K44" i="1" s="1"/>
  <c r="AI44" i="1"/>
  <c r="AJ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K45" i="1" s="1"/>
  <c r="AI45" i="1"/>
  <c r="AJ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K46" i="1" s="1"/>
  <c r="AI46" i="1"/>
  <c r="AJ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K47" i="1" s="1"/>
  <c r="AI47" i="1"/>
  <c r="AJ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K54" i="1" s="1"/>
  <c r="AI54" i="1"/>
  <c r="AJ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K61" i="1" s="1"/>
  <c r="AI61" i="1"/>
  <c r="AJ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K64" i="1" s="1"/>
  <c r="AI64" i="1"/>
  <c r="AJ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I72" i="1" s="1"/>
  <c r="AK72" i="1" s="1"/>
  <c r="AH72" i="1"/>
  <c r="AJ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K74" i="1" s="1"/>
  <c r="AJ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I75" i="1" s="1"/>
  <c r="AK75" i="1" s="1"/>
  <c r="AH75" i="1"/>
  <c r="AJ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I76" i="1" s="1"/>
  <c r="AK76" i="1" s="1"/>
  <c r="AH76" i="1"/>
  <c r="AJ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I78" i="1" s="1"/>
  <c r="AK78" i="1" s="1"/>
  <c r="AH78" i="1"/>
  <c r="AJ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K79" i="1" s="1"/>
  <c r="AJ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K80" i="1" s="1"/>
  <c r="AI80" i="1"/>
  <c r="AJ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K81" i="1" s="1"/>
  <c r="AI81" i="1"/>
  <c r="AJ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K82" i="1" s="1"/>
  <c r="AI82" i="1"/>
  <c r="AJ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K83" i="1" s="1"/>
  <c r="AI83" i="1"/>
  <c r="AJ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K84" i="1" s="1"/>
  <c r="AJ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K85" i="1" s="1"/>
  <c r="AI85" i="1"/>
  <c r="AJ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K86" i="1" s="1"/>
  <c r="AJ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K87" i="1" s="1"/>
  <c r="AI87" i="1"/>
  <c r="AJ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K88" i="1" s="1"/>
  <c r="AI88" i="1"/>
  <c r="AJ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K89" i="1" s="1"/>
  <c r="AI89" i="1"/>
  <c r="AJ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K91" i="1" s="1"/>
  <c r="AI91" i="1"/>
  <c r="AJ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K92" i="1" s="1"/>
  <c r="AI92" i="1"/>
  <c r="AJ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K93" i="1" s="1"/>
  <c r="AI93" i="1"/>
  <c r="AJ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K94" i="1" s="1"/>
  <c r="AI94" i="1"/>
  <c r="AJ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K95" i="1" s="1"/>
  <c r="AI95" i="1"/>
  <c r="AJ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I96" i="1" s="1"/>
  <c r="AK96" i="1" s="1"/>
  <c r="AH96" i="1"/>
  <c r="AJ96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</calcChain>
</file>

<file path=xl/sharedStrings.xml><?xml version="1.0" encoding="utf-8"?>
<sst xmlns="http://schemas.openxmlformats.org/spreadsheetml/2006/main" count="15" uniqueCount="13">
  <si>
    <t>Comment</t>
  </si>
  <si>
    <t>Flag for Waitlist</t>
  </si>
  <si>
    <t>Date</t>
  </si>
  <si>
    <t>Available to be Scheduled</t>
  </si>
  <si>
    <t>Vessels Waitlisted</t>
  </si>
  <si>
    <t>Vessels Scheduled</t>
  </si>
  <si>
    <t>2025 Glacier Bay Charter Vessel Schedule (June 1-August 31) as of</t>
  </si>
  <si>
    <t>2024 Glacier Bay Charter Vessel Schedule (June 1-August 31) as of</t>
  </si>
  <si>
    <t>or 907-697-2567</t>
  </si>
  <si>
    <t>glba_concessions@nps.gov</t>
  </si>
  <si>
    <t xml:space="preserve">To make changes,  </t>
  </si>
  <si>
    <t>W = Waitlist</t>
  </si>
  <si>
    <t>S = Scheduled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</si>
</sst>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,\ m/d/yy"/>
    <numFmt numFmtId="165" formatCode="ddd\,\ mm/dd/yy"/>
  </numFmts>
  <fonts count="5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lightGray"/>
    </fill>
    <fill>
      <patternFill patternType="lightGray">
        <fgColor auto="1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textRotation="180"/>
    </xf>
    <xf numFmtId="0" fontId="0" fillId="2" borderId="1" xfId="0" applyFill="1" applyBorder="1" applyAlignment="1">
      <alignment horizontal="center" vertical="top" textRotation="180"/>
    </xf>
    <xf numFmtId="0" fontId="0" fillId="3" borderId="1" xfId="0" applyFill="1" applyBorder="1" applyAlignment="1">
      <alignment horizontal="center" vertical="top" textRotation="180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2" borderId="1" xfId="0" applyFill="1" applyBorder="1" applyAlignment="1">
      <alignment horizontal="center" textRotation="90"/>
    </xf>
    <xf numFmtId="0" fontId="0" fillId="3" borderId="1" xfId="0" applyFill="1" applyBorder="1" applyAlignment="1">
      <alignment horizontal="center" textRotation="90"/>
    </xf>
    <xf numFmtId="22" fontId="1" fillId="0" borderId="2" xfId="0" applyNumberFormat="1" applyFont="1" applyBorder="1" applyAlignment="1">
      <alignment horizontal="left"/>
    </xf>
    <xf numFmtId="22" fontId="2" fillId="0" borderId="2" xfId="0" applyNumberFormat="1" applyFont="1" applyBorder="1"/>
    <xf numFmtId="0" fontId="3" fillId="0" borderId="2" xfId="0" applyFont="1" applyBorder="1"/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1" applyAlignment="1">
      <alignment horizontal="left"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5" borderId="0" xfId="0" applyFill="1" applyAlignment="1">
      <alignment horizontal="left" vertic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oimspp.sharepoint.com/sites/nps-GLBA-CommercialServices-2022/Shared%20Documents/Charter%20Vessels/2025%20Charter/2025_Charter_Vessel_Schedule_MASTER.xlsx" TargetMode="External"/><Relationship Id="rId1" Type="http://schemas.openxmlformats.org/officeDocument/2006/relationships/externalLinkPath" Target="https://doimspp.sharepoint.com/sites/nps-GLBA-CommercialServices-2022/Shared%20Documents/Charter%20Vessels/2025%20Charter/2025_Charter_Vessel_Schedule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RECTIONS"/>
      <sheetName val="Vessels"/>
      <sheetName val="Contracts"/>
      <sheetName val="Vessels Schedule"/>
      <sheetName val="Schedule For Pub"/>
      <sheetName val="Schedule for Share"/>
      <sheetName val="Allocation Summary"/>
      <sheetName val="Fee Summary"/>
      <sheetName val="Waitlist"/>
    </sheetNames>
    <sheetDataSet>
      <sheetData sheetId="0"/>
      <sheetData sheetId="1"/>
      <sheetData sheetId="2"/>
      <sheetData sheetId="3"/>
      <sheetData sheetId="4">
        <row r="3">
          <cell r="A3" t="str">
            <v>Count of Vessel</v>
          </cell>
          <cell r="AJ3" t="str">
            <v>Count of Vessel</v>
          </cell>
        </row>
        <row r="4">
          <cell r="B4" t="str">
            <v>AK Grandeur-agg</v>
          </cell>
          <cell r="C4" t="str">
            <v>Alaska Dream II-fa</v>
          </cell>
          <cell r="D4" t="str">
            <v>Alaska Dream-fa</v>
          </cell>
          <cell r="E4" t="str">
            <v>Alaskan Hunter-gbi</v>
          </cell>
          <cell r="F4" t="str">
            <v>Alaskan Kusti-gbi</v>
          </cell>
          <cell r="G4" t="str">
            <v>Alaskan Story-ayc</v>
          </cell>
          <cell r="H4" t="str">
            <v>Blue Steel-ecr</v>
          </cell>
          <cell r="I4" t="str">
            <v>Bob-ss</v>
          </cell>
          <cell r="J4" t="str">
            <v>Catalyst-pc</v>
          </cell>
          <cell r="K4" t="str">
            <v>Cove Cat-ecr</v>
          </cell>
          <cell r="L4" t="str">
            <v>David B-nn</v>
          </cell>
          <cell r="M4" t="str">
            <v>Endeavor-gbi</v>
          </cell>
          <cell r="N4" t="str">
            <v>Flying Fish-ecr</v>
          </cell>
          <cell r="O4" t="str">
            <v>Hard Landing -ecr</v>
          </cell>
          <cell r="P4" t="str">
            <v>Kalinin Express-adc</v>
          </cell>
          <cell r="Q4" t="str">
            <v>Katlian Express-adc</v>
          </cell>
          <cell r="R4" t="str">
            <v>Kruzof Explorer-adc</v>
          </cell>
          <cell r="S4" t="str">
            <v>Legend-fo</v>
          </cell>
          <cell r="T4" t="str">
            <v>Maverick-ecr</v>
          </cell>
          <cell r="U4" t="str">
            <v>Olive-ecr</v>
          </cell>
          <cell r="V4" t="str">
            <v>Quicksilver-gbi</v>
          </cell>
          <cell r="W4" t="str">
            <v>Sea Wolf-swa</v>
          </cell>
          <cell r="X4" t="str">
            <v>Seclusion-agg</v>
          </cell>
          <cell r="Y4" t="str">
            <v>Snow Goose-ae</v>
          </cell>
          <cell r="Z4" t="str">
            <v>Sumdum-ayg</v>
          </cell>
          <cell r="AA4" t="str">
            <v>Taurus-gwt</v>
          </cell>
          <cell r="AB4" t="str">
            <v>Tom Cat-ecr</v>
          </cell>
          <cell r="AC4" t="str">
            <v>Viper-ecr</v>
          </cell>
          <cell r="AD4" t="str">
            <v>Westward-pc</v>
          </cell>
          <cell r="AE4" t="str">
            <v>Yakobi-cc</v>
          </cell>
        </row>
        <row r="5">
          <cell r="A5">
            <v>45809</v>
          </cell>
        </row>
        <row r="6">
          <cell r="A6">
            <v>45810</v>
          </cell>
        </row>
        <row r="7">
          <cell r="A7">
            <v>45811</v>
          </cell>
        </row>
        <row r="8">
          <cell r="A8">
            <v>45812</v>
          </cell>
        </row>
        <row r="9">
          <cell r="A9">
            <v>45813</v>
          </cell>
        </row>
        <row r="10">
          <cell r="A10">
            <v>45814</v>
          </cell>
        </row>
        <row r="11">
          <cell r="A11">
            <v>45815</v>
          </cell>
        </row>
        <row r="12">
          <cell r="A12">
            <v>45816</v>
          </cell>
        </row>
        <row r="13">
          <cell r="A13">
            <v>45817</v>
          </cell>
        </row>
        <row r="14">
          <cell r="A14">
            <v>45818</v>
          </cell>
        </row>
        <row r="15">
          <cell r="A15">
            <v>45819</v>
          </cell>
        </row>
        <row r="16">
          <cell r="A16">
            <v>45820</v>
          </cell>
        </row>
        <row r="17">
          <cell r="A17">
            <v>45821</v>
          </cell>
        </row>
        <row r="18">
          <cell r="A18">
            <v>45822</v>
          </cell>
        </row>
        <row r="19">
          <cell r="A19">
            <v>45823</v>
          </cell>
        </row>
        <row r="20">
          <cell r="A20">
            <v>45824</v>
          </cell>
        </row>
        <row r="21">
          <cell r="A21">
            <v>45825</v>
          </cell>
        </row>
        <row r="22">
          <cell r="A22">
            <v>45826</v>
          </cell>
        </row>
        <row r="23">
          <cell r="A23">
            <v>45827</v>
          </cell>
        </row>
        <row r="24">
          <cell r="A24">
            <v>45828</v>
          </cell>
        </row>
        <row r="25">
          <cell r="A25">
            <v>45829</v>
          </cell>
        </row>
        <row r="26">
          <cell r="A26">
            <v>45830</v>
          </cell>
        </row>
        <row r="27">
          <cell r="A27">
            <v>45831</v>
          </cell>
        </row>
        <row r="28">
          <cell r="A28">
            <v>45832</v>
          </cell>
        </row>
        <row r="29">
          <cell r="A29">
            <v>45833</v>
          </cell>
        </row>
        <row r="30">
          <cell r="A30">
            <v>45834</v>
          </cell>
        </row>
        <row r="31">
          <cell r="A31">
            <v>45835</v>
          </cell>
        </row>
        <row r="32">
          <cell r="A32">
            <v>45836</v>
          </cell>
        </row>
        <row r="33">
          <cell r="A33">
            <v>45837</v>
          </cell>
        </row>
        <row r="34">
          <cell r="A34">
            <v>45838</v>
          </cell>
        </row>
        <row r="35">
          <cell r="A35">
            <v>45839</v>
          </cell>
        </row>
        <row r="36">
          <cell r="A36">
            <v>45840</v>
          </cell>
        </row>
        <row r="37">
          <cell r="A37">
            <v>45841</v>
          </cell>
        </row>
        <row r="38">
          <cell r="A38">
            <v>45842</v>
          </cell>
        </row>
        <row r="39">
          <cell r="A39">
            <v>45843</v>
          </cell>
        </row>
        <row r="40">
          <cell r="A40">
            <v>45844</v>
          </cell>
        </row>
        <row r="41">
          <cell r="A41">
            <v>45845</v>
          </cell>
        </row>
        <row r="42">
          <cell r="A42">
            <v>45846</v>
          </cell>
        </row>
        <row r="43">
          <cell r="A43">
            <v>45847</v>
          </cell>
        </row>
        <row r="44">
          <cell r="A44">
            <v>45848</v>
          </cell>
        </row>
        <row r="45">
          <cell r="A45">
            <v>45849</v>
          </cell>
        </row>
        <row r="46">
          <cell r="A46">
            <v>45850</v>
          </cell>
        </row>
        <row r="47">
          <cell r="A47">
            <v>45851</v>
          </cell>
        </row>
        <row r="48">
          <cell r="A48">
            <v>45852</v>
          </cell>
        </row>
        <row r="49">
          <cell r="A49">
            <v>45853</v>
          </cell>
        </row>
        <row r="50">
          <cell r="A50">
            <v>45854</v>
          </cell>
        </row>
        <row r="51">
          <cell r="A51">
            <v>45855</v>
          </cell>
        </row>
        <row r="52">
          <cell r="A52">
            <v>45856</v>
          </cell>
        </row>
        <row r="53">
          <cell r="A53">
            <v>45857</v>
          </cell>
        </row>
        <row r="54">
          <cell r="A54">
            <v>45858</v>
          </cell>
        </row>
        <row r="55">
          <cell r="A55">
            <v>45859</v>
          </cell>
        </row>
        <row r="56">
          <cell r="A56">
            <v>45860</v>
          </cell>
        </row>
        <row r="57">
          <cell r="A57">
            <v>45861</v>
          </cell>
        </row>
        <row r="58">
          <cell r="A58">
            <v>45862</v>
          </cell>
        </row>
        <row r="59">
          <cell r="A59">
            <v>45863</v>
          </cell>
        </row>
        <row r="60">
          <cell r="A60">
            <v>45864</v>
          </cell>
        </row>
        <row r="61">
          <cell r="A61">
            <v>45865</v>
          </cell>
        </row>
        <row r="62">
          <cell r="A62">
            <v>45866</v>
          </cell>
        </row>
        <row r="63">
          <cell r="A63">
            <v>45867</v>
          </cell>
        </row>
        <row r="64">
          <cell r="A64">
            <v>45868</v>
          </cell>
        </row>
        <row r="65">
          <cell r="A65">
            <v>45869</v>
          </cell>
        </row>
        <row r="66">
          <cell r="A66">
            <v>45870</v>
          </cell>
        </row>
        <row r="67">
          <cell r="A67">
            <v>45871</v>
          </cell>
        </row>
        <row r="68">
          <cell r="A68">
            <v>45872</v>
          </cell>
        </row>
        <row r="69">
          <cell r="A69">
            <v>45873</v>
          </cell>
        </row>
        <row r="70">
          <cell r="A70">
            <v>45874</v>
          </cell>
        </row>
        <row r="71">
          <cell r="A71">
            <v>45875</v>
          </cell>
        </row>
        <row r="72">
          <cell r="A72">
            <v>45876</v>
          </cell>
        </row>
        <row r="73">
          <cell r="A73">
            <v>45877</v>
          </cell>
        </row>
        <row r="74">
          <cell r="A74">
            <v>45878</v>
          </cell>
        </row>
        <row r="75">
          <cell r="A75">
            <v>45879</v>
          </cell>
        </row>
        <row r="76">
          <cell r="A76">
            <v>45880</v>
          </cell>
        </row>
        <row r="77">
          <cell r="A77">
            <v>45881</v>
          </cell>
        </row>
        <row r="78">
          <cell r="A78">
            <v>45882</v>
          </cell>
        </row>
        <row r="79">
          <cell r="A79">
            <v>45883</v>
          </cell>
        </row>
        <row r="80">
          <cell r="A80">
            <v>45884</v>
          </cell>
        </row>
        <row r="81">
          <cell r="A81">
            <v>45885</v>
          </cell>
        </row>
        <row r="82">
          <cell r="A82">
            <v>45886</v>
          </cell>
        </row>
        <row r="83">
          <cell r="A83">
            <v>45887</v>
          </cell>
        </row>
        <row r="84">
          <cell r="A84">
            <v>45888</v>
          </cell>
        </row>
        <row r="85">
          <cell r="A85">
            <v>45889</v>
          </cell>
        </row>
        <row r="86">
          <cell r="A86">
            <v>45890</v>
          </cell>
        </row>
        <row r="87">
          <cell r="A87">
            <v>45891</v>
          </cell>
        </row>
        <row r="88">
          <cell r="A88">
            <v>45892</v>
          </cell>
        </row>
        <row r="89">
          <cell r="A89">
            <v>45893</v>
          </cell>
        </row>
        <row r="90">
          <cell r="A90">
            <v>45894</v>
          </cell>
        </row>
        <row r="91">
          <cell r="A91">
            <v>45895</v>
          </cell>
        </row>
        <row r="92">
          <cell r="A92">
            <v>45896</v>
          </cell>
        </row>
        <row r="93">
          <cell r="A93">
            <v>45897</v>
          </cell>
        </row>
        <row r="94">
          <cell r="A94">
            <v>45898</v>
          </cell>
        </row>
        <row r="95">
          <cell r="A95">
            <v>45899</v>
          </cell>
        </row>
        <row r="96">
          <cell r="A96">
            <v>45900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lba_concessions@np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DE5EE-09EC-4EDB-89FF-5CADACE6AB9C}">
  <sheetPr>
    <tabColor rgb="FFFF0000"/>
    <pageSetUpPr fitToPage="1"/>
  </sheetPr>
  <dimension ref="A1:AL126"/>
  <sheetViews>
    <sheetView tabSelected="1" topLeftCell="B1" workbookViewId="0">
      <selection activeCell="C35" sqref="C35:AI35"/>
    </sheetView>
  </sheetViews>
  <sheetFormatPr defaultRowHeight="14.4" x14ac:dyDescent="0.3"/>
  <cols>
    <col min="1" max="1" width="6.5546875" style="1" hidden="1" customWidth="1"/>
    <col min="2" max="2" width="14.44140625" style="1" bestFit="1" customWidth="1"/>
    <col min="3" max="32" width="4.5546875" style="2" customWidth="1"/>
    <col min="33" max="35" width="3.5546875" style="1" bestFit="1" customWidth="1"/>
    <col min="36" max="36" width="17.44140625" style="1" bestFit="1" customWidth="1"/>
    <col min="37" max="37" width="21.5546875" style="1" customWidth="1"/>
    <col min="38" max="38" width="28.5546875" customWidth="1"/>
  </cols>
  <sheetData>
    <row r="1" spans="1:38" x14ac:dyDescent="0.3">
      <c r="A1" s="20"/>
      <c r="B1" s="20"/>
      <c r="C1" s="25" t="s">
        <v>12</v>
      </c>
      <c r="D1" s="25"/>
      <c r="E1" s="25"/>
      <c r="G1" s="24" t="s">
        <v>11</v>
      </c>
      <c r="H1" s="24"/>
      <c r="I1" s="23"/>
      <c r="K1" s="21" t="s">
        <v>10</v>
      </c>
      <c r="O1" s="22" t="s">
        <v>9</v>
      </c>
      <c r="U1" s="21" t="s">
        <v>8</v>
      </c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J1" s="20"/>
    </row>
    <row r="2" spans="1:38" x14ac:dyDescent="0.3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O2" s="22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J2" s="20"/>
    </row>
    <row r="3" spans="1:38" ht="23.4" x14ac:dyDescent="0.45">
      <c r="A3" s="19" t="s">
        <v>7</v>
      </c>
      <c r="B3" s="19"/>
      <c r="C3" s="19"/>
      <c r="D3" s="19"/>
      <c r="E3" s="19"/>
      <c r="F3" s="19"/>
      <c r="G3" s="19"/>
      <c r="H3" s="19"/>
      <c r="I3" s="19"/>
      <c r="J3" s="19"/>
      <c r="K3" s="19" t="s">
        <v>6</v>
      </c>
      <c r="L3" s="19"/>
      <c r="M3" s="19"/>
      <c r="N3" s="19"/>
      <c r="O3" s="19"/>
      <c r="P3" s="19"/>
      <c r="Q3" s="19"/>
      <c r="R3" s="19"/>
      <c r="S3" s="19"/>
      <c r="T3" s="19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7">
        <f ca="1">NOW()</f>
        <v>45765.595958101854</v>
      </c>
    </row>
    <row r="4" spans="1:38" ht="116.4" x14ac:dyDescent="0.3">
      <c r="A4" s="9" t="s">
        <v>2</v>
      </c>
      <c r="B4" s="4" t="s">
        <v>2</v>
      </c>
      <c r="C4" s="14" t="str">
        <f>'[1]Schedule For Pub'!B4</f>
        <v>AK Grandeur-agg</v>
      </c>
      <c r="D4" s="16" t="str">
        <f>'[1]Schedule For Pub'!C4</f>
        <v>Alaska Dream II-fa</v>
      </c>
      <c r="E4" s="14" t="str">
        <f>'[1]Schedule For Pub'!D4</f>
        <v>Alaska Dream-fa</v>
      </c>
      <c r="F4" s="16" t="str">
        <f>'[1]Schedule For Pub'!E4</f>
        <v>Alaskan Hunter-gbi</v>
      </c>
      <c r="G4" s="14" t="str">
        <f>'[1]Schedule For Pub'!F4</f>
        <v>Alaskan Kusti-gbi</v>
      </c>
      <c r="H4" s="15" t="str">
        <f>'[1]Schedule For Pub'!G4</f>
        <v>Alaskan Story-ayc</v>
      </c>
      <c r="I4" s="14" t="str">
        <f>'[1]Schedule For Pub'!H4</f>
        <v>Blue Steel-ecr</v>
      </c>
      <c r="J4" s="15" t="str">
        <f>'[1]Schedule For Pub'!I4</f>
        <v>Bob-ss</v>
      </c>
      <c r="K4" s="14" t="str">
        <f>'[1]Schedule For Pub'!J4</f>
        <v>Catalyst-pc</v>
      </c>
      <c r="L4" s="15" t="str">
        <f>'[1]Schedule For Pub'!K4</f>
        <v>Cove Cat-ecr</v>
      </c>
      <c r="M4" s="14" t="str">
        <f>'[1]Schedule For Pub'!L4</f>
        <v>David B-nn</v>
      </c>
      <c r="N4" s="15" t="str">
        <f>'[1]Schedule For Pub'!M4</f>
        <v>Endeavor-gbi</v>
      </c>
      <c r="O4" s="14" t="str">
        <f>'[1]Schedule For Pub'!N4</f>
        <v>Flying Fish-ecr</v>
      </c>
      <c r="P4" s="15" t="str">
        <f>'[1]Schedule For Pub'!O4</f>
        <v>Hard Landing -ecr</v>
      </c>
      <c r="Q4" s="14" t="str">
        <f>'[1]Schedule For Pub'!P4</f>
        <v>Kalinin Express-adc</v>
      </c>
      <c r="R4" s="15" t="str">
        <f>'[1]Schedule For Pub'!Q4</f>
        <v>Katlian Express-adc</v>
      </c>
      <c r="S4" s="14" t="str">
        <f>'[1]Schedule For Pub'!R4</f>
        <v>Kruzof Explorer-adc</v>
      </c>
      <c r="T4" s="15" t="str">
        <f>'[1]Schedule For Pub'!S4</f>
        <v>Legend-fo</v>
      </c>
      <c r="U4" s="14" t="str">
        <f>'[1]Schedule For Pub'!T4</f>
        <v>Maverick-ecr</v>
      </c>
      <c r="V4" s="15" t="str">
        <f>'[1]Schedule For Pub'!U4</f>
        <v>Olive-ecr</v>
      </c>
      <c r="W4" s="14" t="str">
        <f>'[1]Schedule For Pub'!V4</f>
        <v>Quicksilver-gbi</v>
      </c>
      <c r="X4" s="15" t="str">
        <f>'[1]Schedule For Pub'!W4</f>
        <v>Sea Wolf-swa</v>
      </c>
      <c r="Y4" s="14" t="str">
        <f>'[1]Schedule For Pub'!X4</f>
        <v>Seclusion-agg</v>
      </c>
      <c r="Z4" s="15" t="str">
        <f>'[1]Schedule For Pub'!Y4</f>
        <v>Snow Goose-ae</v>
      </c>
      <c r="AA4" s="14" t="str">
        <f>'[1]Schedule For Pub'!Z4</f>
        <v>Sumdum-ayg</v>
      </c>
      <c r="AB4" s="15" t="str">
        <f>'[1]Schedule For Pub'!AA4</f>
        <v>Taurus-gwt</v>
      </c>
      <c r="AC4" s="14" t="str">
        <f>'[1]Schedule For Pub'!AB4</f>
        <v>Tom Cat-ecr</v>
      </c>
      <c r="AD4" s="15" t="str">
        <f>'[1]Schedule For Pub'!AC4</f>
        <v>Viper-ecr</v>
      </c>
      <c r="AE4" s="14" t="str">
        <f>'[1]Schedule For Pub'!AD4</f>
        <v>Westward-pc</v>
      </c>
      <c r="AF4" s="15" t="str">
        <f>'[1]Schedule For Pub'!AE4</f>
        <v>Yakobi-cc</v>
      </c>
      <c r="AG4" s="15" t="s">
        <v>5</v>
      </c>
      <c r="AH4" s="14" t="s">
        <v>4</v>
      </c>
      <c r="AI4" s="14" t="s">
        <v>3</v>
      </c>
      <c r="AJ4" s="4" t="s">
        <v>2</v>
      </c>
      <c r="AK4" s="1" t="s">
        <v>1</v>
      </c>
      <c r="AL4" s="1" t="s">
        <v>0</v>
      </c>
    </row>
    <row r="5" spans="1:38" x14ac:dyDescent="0.3">
      <c r="A5" s="13">
        <f>'[1]Schedule For Pub'!A5</f>
        <v>45809</v>
      </c>
      <c r="B5" s="8">
        <v>45809</v>
      </c>
      <c r="C5" s="4" t="str">
        <f>IF(GETPIVOTDATA("Vessel",'[1]Schedule For Pub'!$A$3,"Date",$A5,"Vessel",C$4)=1,"S",IF(GETPIVOTDATA("Vessel",'[1]Schedule For Pub'!$AJ$3,"Date",$A5,"Vessel",C$4)=1,"W",""))</f>
        <v/>
      </c>
      <c r="D5" s="11" t="str">
        <f>IF(GETPIVOTDATA("Vessel",'[1]Schedule For Pub'!$A$3,"Date",$A5,"Vessel",D$4)=1,"S",IF(GETPIVOTDATA("Vessel",'[1]Schedule For Pub'!$AJ$3,"Date",$A5,"Vessel",D$4)=1,"W",""))</f>
        <v/>
      </c>
      <c r="E5" s="4" t="str">
        <f>IF(GETPIVOTDATA("Vessel",'[1]Schedule For Pub'!$A$3,"Date",$A5,"Vessel",E$4)=1,"S",IF(GETPIVOTDATA("Vessel",'[1]Schedule For Pub'!$AJ$3,"Date",$A5,"Vessel",E$4)=1,"W",""))</f>
        <v/>
      </c>
      <c r="F5" s="11" t="str">
        <f>IF(GETPIVOTDATA("Vessel",'[1]Schedule For Pub'!$A$3,"Date",$A5,"Vessel",F$4)=1,"S",IF(GETPIVOTDATA("Vessel",'[1]Schedule For Pub'!$AJ$3,"Date",$A5,"Vessel",F$4)=1,"W",""))</f>
        <v/>
      </c>
      <c r="G5" s="4" t="str">
        <f>IF(GETPIVOTDATA("Vessel",'[1]Schedule For Pub'!$A$3,"Date",$A5,"Vessel",G$4)=1,"S",IF(GETPIVOTDATA("Vessel",'[1]Schedule For Pub'!$AJ$3,"Date",$A5,"Vessel",G$4)=1,"W",""))</f>
        <v/>
      </c>
      <c r="H5" s="11" t="str">
        <f>IF(GETPIVOTDATA("Vessel",'[1]Schedule For Pub'!$A$3,"Date",$A5,"Vessel",H$4)=1,"S",IF(GETPIVOTDATA("Vessel",'[1]Schedule For Pub'!$AJ$3,"Date",$A5,"Vessel",H$4)=1,"W",""))</f>
        <v/>
      </c>
      <c r="I5" s="4" t="str">
        <f>IF(GETPIVOTDATA("Vessel",'[1]Schedule For Pub'!$A$3,"Date",$A5,"Vessel",I$4)=1,"S",IF(GETPIVOTDATA("Vessel",'[1]Schedule For Pub'!$AJ$3,"Date",$A5,"Vessel",I$4)=1,"W",""))</f>
        <v/>
      </c>
      <c r="J5" s="11" t="str">
        <f>IF(GETPIVOTDATA("Vessel",'[1]Schedule For Pub'!$A$3,"Date",$A5,"Vessel",J$4)=1,"S",IF(GETPIVOTDATA("Vessel",'[1]Schedule For Pub'!$AJ$3,"Date",$A5,"Vessel",J$4)=1,"W",""))</f>
        <v/>
      </c>
      <c r="K5" s="4" t="str">
        <f>IF(GETPIVOTDATA("Vessel",'[1]Schedule For Pub'!$A$3,"Date",$A5,"Vessel",K$4)=1,"S",IF(GETPIVOTDATA("Vessel",'[1]Schedule For Pub'!$AJ$3,"Date",$A5,"Vessel",K$4)=1,"W",""))</f>
        <v/>
      </c>
      <c r="L5" s="11" t="str">
        <f>IF(GETPIVOTDATA("Vessel",'[1]Schedule For Pub'!$A$3,"Date",$A5,"Vessel",L$4)=1,"S",IF(GETPIVOTDATA("Vessel",'[1]Schedule For Pub'!$AJ$3,"Date",$A5,"Vessel",L$4)=1,"W",""))</f>
        <v/>
      </c>
      <c r="M5" s="4" t="str">
        <f>IF(GETPIVOTDATA("Vessel",'[1]Schedule For Pub'!$A$3,"Date",$A5,"Vessel",M$4)=1,"S",IF(GETPIVOTDATA("Vessel",'[1]Schedule For Pub'!$AJ$3,"Date",$A5,"Vessel",M$4)=1,"W",""))</f>
        <v/>
      </c>
      <c r="N5" s="11" t="str">
        <f>IF(GETPIVOTDATA("Vessel",'[1]Schedule For Pub'!$A$3,"Date",$A5,"Vessel",N$4)=1,"S",IF(GETPIVOTDATA("Vessel",'[1]Schedule For Pub'!$AJ$3,"Date",$A5,"Vessel",N$4)=1,"W",""))</f>
        <v/>
      </c>
      <c r="O5" s="4" t="str">
        <f>IF(GETPIVOTDATA("Vessel",'[1]Schedule For Pub'!$A$3,"Date",$A5,"Vessel",O$4)=1,"S",IF(GETPIVOTDATA("Vessel",'[1]Schedule For Pub'!$AJ$3,"Date",$A5,"Vessel",O$4)=1,"W",""))</f>
        <v/>
      </c>
      <c r="P5" s="11" t="str">
        <f>IF(GETPIVOTDATA("Vessel",'[1]Schedule For Pub'!$A$3,"Date",$A5,"Vessel",P$4)=1,"S",IF(GETPIVOTDATA("Vessel",'[1]Schedule For Pub'!$AJ$3,"Date",$A5,"Vessel",P$4)=1,"W",""))</f>
        <v/>
      </c>
      <c r="Q5" s="4" t="str">
        <f>IF(GETPIVOTDATA("Vessel",'[1]Schedule For Pub'!$A$3,"Date",$A5,"Vessel",Q$4)=1,"S",IF(GETPIVOTDATA("Vessel",'[1]Schedule For Pub'!$AJ$3,"Date",$A5,"Vessel",Q$4)=1,"W",""))</f>
        <v/>
      </c>
      <c r="R5" s="11" t="str">
        <f>IF(GETPIVOTDATA("Vessel",'[1]Schedule For Pub'!$A$3,"Date",$A5,"Vessel",R$4)=1,"S",IF(GETPIVOTDATA("Vessel",'[1]Schedule For Pub'!$AJ$3,"Date",$A5,"Vessel",R$4)=1,"W",""))</f>
        <v/>
      </c>
      <c r="S5" s="4" t="str">
        <f>IF(GETPIVOTDATA("Vessel",'[1]Schedule For Pub'!$A$3,"Date",$A5,"Vessel",S$4)=1,"S",IF(GETPIVOTDATA("Vessel",'[1]Schedule For Pub'!$AJ$3,"Date",$A5,"Vessel",S$4)=1,"W",""))</f>
        <v/>
      </c>
      <c r="T5" s="11" t="str">
        <f>IF(GETPIVOTDATA("Vessel",'[1]Schedule For Pub'!$A$3,"Date",$A5,"Vessel",T$4)=1,"S",IF(GETPIVOTDATA("Vessel",'[1]Schedule For Pub'!$AJ$3,"Date",$A5,"Vessel",T$4)=1,"W",""))</f>
        <v/>
      </c>
      <c r="U5" s="4" t="str">
        <f>IF(GETPIVOTDATA("Vessel",'[1]Schedule For Pub'!$A$3,"Date",$A5,"Vessel",U$4)=1,"S",IF(GETPIVOTDATA("Vessel",'[1]Schedule For Pub'!$AJ$3,"Date",$A5,"Vessel",U$4)=1,"W",""))</f>
        <v/>
      </c>
      <c r="V5" s="11" t="str">
        <f>IF(GETPIVOTDATA("Vessel",'[1]Schedule For Pub'!$A$3,"Date",$A5,"Vessel",V$4)=1,"S",IF(GETPIVOTDATA("Vessel",'[1]Schedule For Pub'!$AJ$3,"Date",$A5,"Vessel",V$4)=1,"W",""))</f>
        <v/>
      </c>
      <c r="W5" s="4" t="str">
        <f>IF(GETPIVOTDATA("Vessel",'[1]Schedule For Pub'!$A$3,"Date",$A5,"Vessel",W$4)=1,"S",IF(GETPIVOTDATA("Vessel",'[1]Schedule For Pub'!$AJ$3,"Date",$A5,"Vessel",W$4)=1,"W",""))</f>
        <v/>
      </c>
      <c r="X5" s="11" t="str">
        <f>IF(GETPIVOTDATA("Vessel",'[1]Schedule For Pub'!$A$3,"Date",$A5,"Vessel",X$4)=1,"S",IF(GETPIVOTDATA("Vessel",'[1]Schedule For Pub'!$AJ$3,"Date",$A5,"Vessel",X$4)=1,"W",""))</f>
        <v>S</v>
      </c>
      <c r="Y5" s="4" t="str">
        <f>IF(GETPIVOTDATA("Vessel",'[1]Schedule For Pub'!$A$3,"Date",$A5,"Vessel",Y$4)=1,"S",IF(GETPIVOTDATA("Vessel",'[1]Schedule For Pub'!$AJ$3,"Date",$A5,"Vessel",Y$4)=1,"W",""))</f>
        <v/>
      </c>
      <c r="Z5" s="11" t="str">
        <f>IF(GETPIVOTDATA("Vessel",'[1]Schedule For Pub'!$A$3,"Date",$A5,"Vessel",Z$4)=1,"S",IF(GETPIVOTDATA("Vessel",'[1]Schedule For Pub'!$AJ$3,"Date",$A5,"Vessel",Z$4)=1,"W",""))</f>
        <v/>
      </c>
      <c r="AA5" s="4" t="str">
        <f>IF(GETPIVOTDATA("Vessel",'[1]Schedule For Pub'!$A$3,"Date",$A5,"Vessel",AA$4)=1,"S",IF(GETPIVOTDATA("Vessel",'[1]Schedule For Pub'!$AJ$3,"Date",$A5,"Vessel",AA$4)=1,"W",""))</f>
        <v/>
      </c>
      <c r="AB5" s="11" t="str">
        <f>IF(GETPIVOTDATA("Vessel",'[1]Schedule For Pub'!$A$3,"Date",$A5,"Vessel",AB$4)=1,"S",IF(GETPIVOTDATA("Vessel",'[1]Schedule For Pub'!$AJ$3,"Date",$A5,"Vessel",AB$4)=1,"W",""))</f>
        <v/>
      </c>
      <c r="AC5" s="4" t="str">
        <f>IF(GETPIVOTDATA("Vessel",'[1]Schedule For Pub'!$A$3,"Date",$A5,"Vessel",AC$4)=1,"S",IF(GETPIVOTDATA("Vessel",'[1]Schedule For Pub'!$AJ$3,"Date",$A5,"Vessel",AC$4)=1,"W",""))</f>
        <v/>
      </c>
      <c r="AD5" s="11" t="str">
        <f>IF(GETPIVOTDATA("Vessel",'[1]Schedule For Pub'!$A$3,"Date",$A5,"Vessel",AD$4)=1,"S",IF(GETPIVOTDATA("Vessel",'[1]Schedule For Pub'!$AJ$3,"Date",$A5,"Vessel",AD$4)=1,"W",""))</f>
        <v/>
      </c>
      <c r="AE5" s="4" t="str">
        <f>IF(GETPIVOTDATA("Vessel",'[1]Schedule For Pub'!$A$3,"Date",$A5,"Vessel",AE$4)=1,"S",IF(GETPIVOTDATA("Vessel",'[1]Schedule For Pub'!$AJ$3,"Date",$A5,"Vessel",AE$4)=1,"W",""))</f>
        <v/>
      </c>
      <c r="AF5" s="11" t="str">
        <f>IF(GETPIVOTDATA("Vessel",'[1]Schedule For Pub'!$A$3,"Date",$A5,"Vessel",AF$4)=1,"S",IF(GETPIVOTDATA("Vessel",'[1]Schedule For Pub'!$AJ$3,"Date",$A5,"Vessel",AF$4)=1,"W",""))</f>
        <v/>
      </c>
      <c r="AG5" s="10">
        <f>COUNTIF(C5:AF5,"S")</f>
        <v>1</v>
      </c>
      <c r="AH5" s="9">
        <f>COUNTIF(C5:AF5,"W")</f>
        <v>0</v>
      </c>
      <c r="AI5" s="9">
        <f>6-AG5</f>
        <v>5</v>
      </c>
      <c r="AJ5" s="8">
        <f>B5</f>
        <v>45809</v>
      </c>
      <c r="AK5" s="1" t="str">
        <f>IF(AI5&gt;0,IF(AH5&gt;0,"notify waitlist vessel",""),"")</f>
        <v/>
      </c>
    </row>
    <row r="6" spans="1:38" x14ac:dyDescent="0.3">
      <c r="A6" s="12">
        <f>'[1]Schedule For Pub'!A6</f>
        <v>45810</v>
      </c>
      <c r="B6" s="8">
        <f>B5+1</f>
        <v>45810</v>
      </c>
      <c r="C6" s="4" t="str">
        <f>IF(GETPIVOTDATA("Vessel",'[1]Schedule For Pub'!$A$3,"Date",$A6,"Vessel",C$4)=1,"S",IF(GETPIVOTDATA("Vessel",'[1]Schedule For Pub'!$AJ$3,"Date",$A6,"Vessel",C$4)=1,"W",""))</f>
        <v/>
      </c>
      <c r="D6" s="11" t="str">
        <f>IF(GETPIVOTDATA("Vessel",'[1]Schedule For Pub'!$A$3,"Date",$A6,"Vessel",D$4)=1,"S",IF(GETPIVOTDATA("Vessel",'[1]Schedule For Pub'!$AJ$3,"Date",$A6,"Vessel",D$4)=1,"W",""))</f>
        <v/>
      </c>
      <c r="E6" s="4" t="str">
        <f>IF(GETPIVOTDATA("Vessel",'[1]Schedule For Pub'!$A$3,"Date",$A6,"Vessel",E$4)=1,"S",IF(GETPIVOTDATA("Vessel",'[1]Schedule For Pub'!$AJ$3,"Date",$A6,"Vessel",E$4)=1,"W",""))</f>
        <v>S</v>
      </c>
      <c r="F6" s="11" t="str">
        <f>IF(GETPIVOTDATA("Vessel",'[1]Schedule For Pub'!$A$3,"Date",$A6,"Vessel",F$4)=1,"S",IF(GETPIVOTDATA("Vessel",'[1]Schedule For Pub'!$AJ$3,"Date",$A6,"Vessel",F$4)=1,"W",""))</f>
        <v/>
      </c>
      <c r="G6" s="4" t="str">
        <f>IF(GETPIVOTDATA("Vessel",'[1]Schedule For Pub'!$A$3,"Date",$A6,"Vessel",G$4)=1,"S",IF(GETPIVOTDATA("Vessel",'[1]Schedule For Pub'!$AJ$3,"Date",$A6,"Vessel",G$4)=1,"W",""))</f>
        <v/>
      </c>
      <c r="H6" s="11" t="str">
        <f>IF(GETPIVOTDATA("Vessel",'[1]Schedule For Pub'!$A$3,"Date",$A6,"Vessel",H$4)=1,"S",IF(GETPIVOTDATA("Vessel",'[1]Schedule For Pub'!$AJ$3,"Date",$A6,"Vessel",H$4)=1,"W",""))</f>
        <v/>
      </c>
      <c r="I6" s="4" t="str">
        <f>IF(GETPIVOTDATA("Vessel",'[1]Schedule For Pub'!$A$3,"Date",$A6,"Vessel",I$4)=1,"S",IF(GETPIVOTDATA("Vessel",'[1]Schedule For Pub'!$AJ$3,"Date",$A6,"Vessel",I$4)=1,"W",""))</f>
        <v/>
      </c>
      <c r="J6" s="11" t="str">
        <f>IF(GETPIVOTDATA("Vessel",'[1]Schedule For Pub'!$A$3,"Date",$A6,"Vessel",J$4)=1,"S",IF(GETPIVOTDATA("Vessel",'[1]Schedule For Pub'!$AJ$3,"Date",$A6,"Vessel",J$4)=1,"W",""))</f>
        <v/>
      </c>
      <c r="K6" s="4" t="str">
        <f>IF(GETPIVOTDATA("Vessel",'[1]Schedule For Pub'!$A$3,"Date",$A6,"Vessel",K$4)=1,"S",IF(GETPIVOTDATA("Vessel",'[1]Schedule For Pub'!$AJ$3,"Date",$A6,"Vessel",K$4)=1,"W",""))</f>
        <v/>
      </c>
      <c r="L6" s="11" t="str">
        <f>IF(GETPIVOTDATA("Vessel",'[1]Schedule For Pub'!$A$3,"Date",$A6,"Vessel",L$4)=1,"S",IF(GETPIVOTDATA("Vessel",'[1]Schedule For Pub'!$AJ$3,"Date",$A6,"Vessel",L$4)=1,"W",""))</f>
        <v/>
      </c>
      <c r="M6" s="4" t="str">
        <f>IF(GETPIVOTDATA("Vessel",'[1]Schedule For Pub'!$A$3,"Date",$A6,"Vessel",M$4)=1,"S",IF(GETPIVOTDATA("Vessel",'[1]Schedule For Pub'!$AJ$3,"Date",$A6,"Vessel",M$4)=1,"W",""))</f>
        <v/>
      </c>
      <c r="N6" s="11" t="str">
        <f>IF(GETPIVOTDATA("Vessel",'[1]Schedule For Pub'!$A$3,"Date",$A6,"Vessel",N$4)=1,"S",IF(GETPIVOTDATA("Vessel",'[1]Schedule For Pub'!$AJ$3,"Date",$A6,"Vessel",N$4)=1,"W",""))</f>
        <v/>
      </c>
      <c r="O6" s="4" t="str">
        <f>IF(GETPIVOTDATA("Vessel",'[1]Schedule For Pub'!$A$3,"Date",$A6,"Vessel",O$4)=1,"S",IF(GETPIVOTDATA("Vessel",'[1]Schedule For Pub'!$AJ$3,"Date",$A6,"Vessel",O$4)=1,"W",""))</f>
        <v/>
      </c>
      <c r="P6" s="11" t="str">
        <f>IF(GETPIVOTDATA("Vessel",'[1]Schedule For Pub'!$A$3,"Date",$A6,"Vessel",P$4)=1,"S",IF(GETPIVOTDATA("Vessel",'[1]Schedule For Pub'!$AJ$3,"Date",$A6,"Vessel",P$4)=1,"W",""))</f>
        <v/>
      </c>
      <c r="Q6" s="4" t="str">
        <f>IF(GETPIVOTDATA("Vessel",'[1]Schedule For Pub'!$A$3,"Date",$A6,"Vessel",Q$4)=1,"S",IF(GETPIVOTDATA("Vessel",'[1]Schedule For Pub'!$AJ$3,"Date",$A6,"Vessel",Q$4)=1,"W",""))</f>
        <v/>
      </c>
      <c r="R6" s="11" t="str">
        <f>IF(GETPIVOTDATA("Vessel",'[1]Schedule For Pub'!$A$3,"Date",$A6,"Vessel",R$4)=1,"S",IF(GETPIVOTDATA("Vessel",'[1]Schedule For Pub'!$AJ$3,"Date",$A6,"Vessel",R$4)=1,"W",""))</f>
        <v/>
      </c>
      <c r="S6" s="4" t="str">
        <f>IF(GETPIVOTDATA("Vessel",'[1]Schedule For Pub'!$A$3,"Date",$A6,"Vessel",S$4)=1,"S",IF(GETPIVOTDATA("Vessel",'[1]Schedule For Pub'!$AJ$3,"Date",$A6,"Vessel",S$4)=1,"W",""))</f>
        <v/>
      </c>
      <c r="T6" s="11" t="str">
        <f>IF(GETPIVOTDATA("Vessel",'[1]Schedule For Pub'!$A$3,"Date",$A6,"Vessel",T$4)=1,"S",IF(GETPIVOTDATA("Vessel",'[1]Schedule For Pub'!$AJ$3,"Date",$A6,"Vessel",T$4)=1,"W",""))</f>
        <v/>
      </c>
      <c r="U6" s="4" t="str">
        <f>IF(GETPIVOTDATA("Vessel",'[1]Schedule For Pub'!$A$3,"Date",$A6,"Vessel",U$4)=1,"S",IF(GETPIVOTDATA("Vessel",'[1]Schedule For Pub'!$AJ$3,"Date",$A6,"Vessel",U$4)=1,"W",""))</f>
        <v/>
      </c>
      <c r="V6" s="11" t="str">
        <f>IF(GETPIVOTDATA("Vessel",'[1]Schedule For Pub'!$A$3,"Date",$A6,"Vessel",V$4)=1,"S",IF(GETPIVOTDATA("Vessel",'[1]Schedule For Pub'!$AJ$3,"Date",$A6,"Vessel",V$4)=1,"W",""))</f>
        <v/>
      </c>
      <c r="W6" s="4" t="str">
        <f>IF(GETPIVOTDATA("Vessel",'[1]Schedule For Pub'!$A$3,"Date",$A6,"Vessel",W$4)=1,"S",IF(GETPIVOTDATA("Vessel",'[1]Schedule For Pub'!$AJ$3,"Date",$A6,"Vessel",W$4)=1,"W",""))</f>
        <v/>
      </c>
      <c r="X6" s="11" t="str">
        <f>IF(GETPIVOTDATA("Vessel",'[1]Schedule For Pub'!$A$3,"Date",$A6,"Vessel",X$4)=1,"S",IF(GETPIVOTDATA("Vessel",'[1]Schedule For Pub'!$AJ$3,"Date",$A6,"Vessel",X$4)=1,"W",""))</f>
        <v>S</v>
      </c>
      <c r="Y6" s="4" t="str">
        <f>IF(GETPIVOTDATA("Vessel",'[1]Schedule For Pub'!$A$3,"Date",$A6,"Vessel",Y$4)=1,"S",IF(GETPIVOTDATA("Vessel",'[1]Schedule For Pub'!$AJ$3,"Date",$A6,"Vessel",Y$4)=1,"W",""))</f>
        <v/>
      </c>
      <c r="Z6" s="11" t="str">
        <f>IF(GETPIVOTDATA("Vessel",'[1]Schedule For Pub'!$A$3,"Date",$A6,"Vessel",Z$4)=1,"S",IF(GETPIVOTDATA("Vessel",'[1]Schedule For Pub'!$AJ$3,"Date",$A6,"Vessel",Z$4)=1,"W",""))</f>
        <v/>
      </c>
      <c r="AA6" s="4" t="str">
        <f>IF(GETPIVOTDATA("Vessel",'[1]Schedule For Pub'!$A$3,"Date",$A6,"Vessel",AA$4)=1,"S",IF(GETPIVOTDATA("Vessel",'[1]Schedule For Pub'!$AJ$3,"Date",$A6,"Vessel",AA$4)=1,"W",""))</f>
        <v/>
      </c>
      <c r="AB6" s="11" t="str">
        <f>IF(GETPIVOTDATA("Vessel",'[1]Schedule For Pub'!$A$3,"Date",$A6,"Vessel",AB$4)=1,"S",IF(GETPIVOTDATA("Vessel",'[1]Schedule For Pub'!$AJ$3,"Date",$A6,"Vessel",AB$4)=1,"W",""))</f>
        <v/>
      </c>
      <c r="AC6" s="4" t="str">
        <f>IF(GETPIVOTDATA("Vessel",'[1]Schedule For Pub'!$A$3,"Date",$A6,"Vessel",AC$4)=1,"S",IF(GETPIVOTDATA("Vessel",'[1]Schedule For Pub'!$AJ$3,"Date",$A6,"Vessel",AC$4)=1,"W",""))</f>
        <v/>
      </c>
      <c r="AD6" s="11" t="str">
        <f>IF(GETPIVOTDATA("Vessel",'[1]Schedule For Pub'!$A$3,"Date",$A6,"Vessel",AD$4)=1,"S",IF(GETPIVOTDATA("Vessel",'[1]Schedule For Pub'!$AJ$3,"Date",$A6,"Vessel",AD$4)=1,"W",""))</f>
        <v/>
      </c>
      <c r="AE6" s="4" t="str">
        <f>IF(GETPIVOTDATA("Vessel",'[1]Schedule For Pub'!$A$3,"Date",$A6,"Vessel",AE$4)=1,"S",IF(GETPIVOTDATA("Vessel",'[1]Schedule For Pub'!$AJ$3,"Date",$A6,"Vessel",AE$4)=1,"W",""))</f>
        <v/>
      </c>
      <c r="AF6" s="11" t="str">
        <f>IF(GETPIVOTDATA("Vessel",'[1]Schedule For Pub'!$A$3,"Date",$A6,"Vessel",AF$4)=1,"S",IF(GETPIVOTDATA("Vessel",'[1]Schedule For Pub'!$AJ$3,"Date",$A6,"Vessel",AF$4)=1,"W",""))</f>
        <v/>
      </c>
      <c r="AG6" s="10">
        <f>COUNTIF(C6:AF6,"S")</f>
        <v>2</v>
      </c>
      <c r="AH6" s="9">
        <f>COUNTIF(C6:AF6,"W")</f>
        <v>0</v>
      </c>
      <c r="AI6" s="9">
        <f>6-AG6</f>
        <v>4</v>
      </c>
      <c r="AJ6" s="8">
        <f>AJ5+1</f>
        <v>45810</v>
      </c>
      <c r="AK6" s="1" t="str">
        <f>IF(AI6&gt;0,IF(AH6&gt;0,"notify waitlist vessel",""),"")</f>
        <v/>
      </c>
    </row>
    <row r="7" spans="1:38" x14ac:dyDescent="0.3">
      <c r="A7" s="12">
        <f>'[1]Schedule For Pub'!A7</f>
        <v>45811</v>
      </c>
      <c r="B7" s="8">
        <f>B6+1</f>
        <v>45811</v>
      </c>
      <c r="C7" s="4" t="str">
        <f>IF(GETPIVOTDATA("Vessel",'[1]Schedule For Pub'!$A$3,"Date",$A7,"Vessel",C$4)=1,"S",IF(GETPIVOTDATA("Vessel",'[1]Schedule For Pub'!$AJ$3,"Date",$A7,"Vessel",C$4)=1,"W",""))</f>
        <v/>
      </c>
      <c r="D7" s="11" t="str">
        <f>IF(GETPIVOTDATA("Vessel",'[1]Schedule For Pub'!$A$3,"Date",$A7,"Vessel",D$4)=1,"S",IF(GETPIVOTDATA("Vessel",'[1]Schedule For Pub'!$AJ$3,"Date",$A7,"Vessel",D$4)=1,"W",""))</f>
        <v/>
      </c>
      <c r="E7" s="4" t="str">
        <f>IF(GETPIVOTDATA("Vessel",'[1]Schedule For Pub'!$A$3,"Date",$A7,"Vessel",E$4)=1,"S",IF(GETPIVOTDATA("Vessel",'[1]Schedule For Pub'!$AJ$3,"Date",$A7,"Vessel",E$4)=1,"W",""))</f>
        <v>S</v>
      </c>
      <c r="F7" s="11" t="str">
        <f>IF(GETPIVOTDATA("Vessel",'[1]Schedule For Pub'!$A$3,"Date",$A7,"Vessel",F$4)=1,"S",IF(GETPIVOTDATA("Vessel",'[1]Schedule For Pub'!$AJ$3,"Date",$A7,"Vessel",F$4)=1,"W",""))</f>
        <v/>
      </c>
      <c r="G7" s="4" t="str">
        <f>IF(GETPIVOTDATA("Vessel",'[1]Schedule For Pub'!$A$3,"Date",$A7,"Vessel",G$4)=1,"S",IF(GETPIVOTDATA("Vessel",'[1]Schedule For Pub'!$AJ$3,"Date",$A7,"Vessel",G$4)=1,"W",""))</f>
        <v/>
      </c>
      <c r="H7" s="11" t="str">
        <f>IF(GETPIVOTDATA("Vessel",'[1]Schedule For Pub'!$A$3,"Date",$A7,"Vessel",H$4)=1,"S",IF(GETPIVOTDATA("Vessel",'[1]Schedule For Pub'!$AJ$3,"Date",$A7,"Vessel",H$4)=1,"W",""))</f>
        <v/>
      </c>
      <c r="I7" s="4" t="str">
        <f>IF(GETPIVOTDATA("Vessel",'[1]Schedule For Pub'!$A$3,"Date",$A7,"Vessel",I$4)=1,"S",IF(GETPIVOTDATA("Vessel",'[1]Schedule For Pub'!$AJ$3,"Date",$A7,"Vessel",I$4)=1,"W",""))</f>
        <v/>
      </c>
      <c r="J7" s="11" t="str">
        <f>IF(GETPIVOTDATA("Vessel",'[1]Schedule For Pub'!$A$3,"Date",$A7,"Vessel",J$4)=1,"S",IF(GETPIVOTDATA("Vessel",'[1]Schedule For Pub'!$AJ$3,"Date",$A7,"Vessel",J$4)=1,"W",""))</f>
        <v/>
      </c>
      <c r="K7" s="4" t="str">
        <f>IF(GETPIVOTDATA("Vessel",'[1]Schedule For Pub'!$A$3,"Date",$A7,"Vessel",K$4)=1,"S",IF(GETPIVOTDATA("Vessel",'[1]Schedule For Pub'!$AJ$3,"Date",$A7,"Vessel",K$4)=1,"W",""))</f>
        <v/>
      </c>
      <c r="L7" s="11" t="str">
        <f>IF(GETPIVOTDATA("Vessel",'[1]Schedule For Pub'!$A$3,"Date",$A7,"Vessel",L$4)=1,"S",IF(GETPIVOTDATA("Vessel",'[1]Schedule For Pub'!$AJ$3,"Date",$A7,"Vessel",L$4)=1,"W",""))</f>
        <v/>
      </c>
      <c r="M7" s="4" t="str">
        <f>IF(GETPIVOTDATA("Vessel",'[1]Schedule For Pub'!$A$3,"Date",$A7,"Vessel",M$4)=1,"S",IF(GETPIVOTDATA("Vessel",'[1]Schedule For Pub'!$AJ$3,"Date",$A7,"Vessel",M$4)=1,"W",""))</f>
        <v/>
      </c>
      <c r="N7" s="11" t="str">
        <f>IF(GETPIVOTDATA("Vessel",'[1]Schedule For Pub'!$A$3,"Date",$A7,"Vessel",N$4)=1,"S",IF(GETPIVOTDATA("Vessel",'[1]Schedule For Pub'!$AJ$3,"Date",$A7,"Vessel",N$4)=1,"W",""))</f>
        <v/>
      </c>
      <c r="O7" s="4" t="str">
        <f>IF(GETPIVOTDATA("Vessel",'[1]Schedule For Pub'!$A$3,"Date",$A7,"Vessel",O$4)=1,"S",IF(GETPIVOTDATA("Vessel",'[1]Schedule For Pub'!$AJ$3,"Date",$A7,"Vessel",O$4)=1,"W",""))</f>
        <v/>
      </c>
      <c r="P7" s="11" t="str">
        <f>IF(GETPIVOTDATA("Vessel",'[1]Schedule For Pub'!$A$3,"Date",$A7,"Vessel",P$4)=1,"S",IF(GETPIVOTDATA("Vessel",'[1]Schedule For Pub'!$AJ$3,"Date",$A7,"Vessel",P$4)=1,"W",""))</f>
        <v/>
      </c>
      <c r="Q7" s="4" t="str">
        <f>IF(GETPIVOTDATA("Vessel",'[1]Schedule For Pub'!$A$3,"Date",$A7,"Vessel",Q$4)=1,"S",IF(GETPIVOTDATA("Vessel",'[1]Schedule For Pub'!$AJ$3,"Date",$A7,"Vessel",Q$4)=1,"W",""))</f>
        <v/>
      </c>
      <c r="R7" s="11" t="str">
        <f>IF(GETPIVOTDATA("Vessel",'[1]Schedule For Pub'!$A$3,"Date",$A7,"Vessel",R$4)=1,"S",IF(GETPIVOTDATA("Vessel",'[1]Schedule For Pub'!$AJ$3,"Date",$A7,"Vessel",R$4)=1,"W",""))</f>
        <v/>
      </c>
      <c r="S7" s="4" t="str">
        <f>IF(GETPIVOTDATA("Vessel",'[1]Schedule For Pub'!$A$3,"Date",$A7,"Vessel",S$4)=1,"S",IF(GETPIVOTDATA("Vessel",'[1]Schedule For Pub'!$AJ$3,"Date",$A7,"Vessel",S$4)=1,"W",""))</f>
        <v/>
      </c>
      <c r="T7" s="11" t="str">
        <f>IF(GETPIVOTDATA("Vessel",'[1]Schedule For Pub'!$A$3,"Date",$A7,"Vessel",T$4)=1,"S",IF(GETPIVOTDATA("Vessel",'[1]Schedule For Pub'!$AJ$3,"Date",$A7,"Vessel",T$4)=1,"W",""))</f>
        <v/>
      </c>
      <c r="U7" s="4" t="str">
        <f>IF(GETPIVOTDATA("Vessel",'[1]Schedule For Pub'!$A$3,"Date",$A7,"Vessel",U$4)=1,"S",IF(GETPIVOTDATA("Vessel",'[1]Schedule For Pub'!$AJ$3,"Date",$A7,"Vessel",U$4)=1,"W",""))</f>
        <v/>
      </c>
      <c r="V7" s="11" t="str">
        <f>IF(GETPIVOTDATA("Vessel",'[1]Schedule For Pub'!$A$3,"Date",$A7,"Vessel",V$4)=1,"S",IF(GETPIVOTDATA("Vessel",'[1]Schedule For Pub'!$AJ$3,"Date",$A7,"Vessel",V$4)=1,"W",""))</f>
        <v/>
      </c>
      <c r="W7" s="4" t="str">
        <f>IF(GETPIVOTDATA("Vessel",'[1]Schedule For Pub'!$A$3,"Date",$A7,"Vessel",W$4)=1,"S",IF(GETPIVOTDATA("Vessel",'[1]Schedule For Pub'!$AJ$3,"Date",$A7,"Vessel",W$4)=1,"W",""))</f>
        <v/>
      </c>
      <c r="X7" s="11" t="str">
        <f>IF(GETPIVOTDATA("Vessel",'[1]Schedule For Pub'!$A$3,"Date",$A7,"Vessel",X$4)=1,"S",IF(GETPIVOTDATA("Vessel",'[1]Schedule For Pub'!$AJ$3,"Date",$A7,"Vessel",X$4)=1,"W",""))</f>
        <v>S</v>
      </c>
      <c r="Y7" s="4" t="str">
        <f>IF(GETPIVOTDATA("Vessel",'[1]Schedule For Pub'!$A$3,"Date",$A7,"Vessel",Y$4)=1,"S",IF(GETPIVOTDATA("Vessel",'[1]Schedule For Pub'!$AJ$3,"Date",$A7,"Vessel",Y$4)=1,"W",""))</f>
        <v/>
      </c>
      <c r="Z7" s="11" t="str">
        <f>IF(GETPIVOTDATA("Vessel",'[1]Schedule For Pub'!$A$3,"Date",$A7,"Vessel",Z$4)=1,"S",IF(GETPIVOTDATA("Vessel",'[1]Schedule For Pub'!$AJ$3,"Date",$A7,"Vessel",Z$4)=1,"W",""))</f>
        <v/>
      </c>
      <c r="AA7" s="4" t="str">
        <f>IF(GETPIVOTDATA("Vessel",'[1]Schedule For Pub'!$A$3,"Date",$A7,"Vessel",AA$4)=1,"S",IF(GETPIVOTDATA("Vessel",'[1]Schedule For Pub'!$AJ$3,"Date",$A7,"Vessel",AA$4)=1,"W",""))</f>
        <v/>
      </c>
      <c r="AB7" s="11" t="str">
        <f>IF(GETPIVOTDATA("Vessel",'[1]Schedule For Pub'!$A$3,"Date",$A7,"Vessel",AB$4)=1,"S",IF(GETPIVOTDATA("Vessel",'[1]Schedule For Pub'!$AJ$3,"Date",$A7,"Vessel",AB$4)=1,"W",""))</f>
        <v/>
      </c>
      <c r="AC7" s="4" t="str">
        <f>IF(GETPIVOTDATA("Vessel",'[1]Schedule For Pub'!$A$3,"Date",$A7,"Vessel",AC$4)=1,"S",IF(GETPIVOTDATA("Vessel",'[1]Schedule For Pub'!$AJ$3,"Date",$A7,"Vessel",AC$4)=1,"W",""))</f>
        <v/>
      </c>
      <c r="AD7" s="11" t="str">
        <f>IF(GETPIVOTDATA("Vessel",'[1]Schedule For Pub'!$A$3,"Date",$A7,"Vessel",AD$4)=1,"S",IF(GETPIVOTDATA("Vessel",'[1]Schedule For Pub'!$AJ$3,"Date",$A7,"Vessel",AD$4)=1,"W",""))</f>
        <v/>
      </c>
      <c r="AE7" s="4" t="str">
        <f>IF(GETPIVOTDATA("Vessel",'[1]Schedule For Pub'!$A$3,"Date",$A7,"Vessel",AE$4)=1,"S",IF(GETPIVOTDATA("Vessel",'[1]Schedule For Pub'!$AJ$3,"Date",$A7,"Vessel",AE$4)=1,"W",""))</f>
        <v/>
      </c>
      <c r="AF7" s="11" t="str">
        <f>IF(GETPIVOTDATA("Vessel",'[1]Schedule For Pub'!$A$3,"Date",$A7,"Vessel",AF$4)=1,"S",IF(GETPIVOTDATA("Vessel",'[1]Schedule For Pub'!$AJ$3,"Date",$A7,"Vessel",AF$4)=1,"W",""))</f>
        <v/>
      </c>
      <c r="AG7" s="10">
        <f>COUNTIF(C7:AF7,"S")</f>
        <v>2</v>
      </c>
      <c r="AH7" s="9">
        <f>COUNTIF(C7:AF7,"W")</f>
        <v>0</v>
      </c>
      <c r="AI7" s="9">
        <f>6-AG7</f>
        <v>4</v>
      </c>
      <c r="AJ7" s="8">
        <f>AJ6+1</f>
        <v>45811</v>
      </c>
      <c r="AK7" s="1" t="str">
        <f>IF(AI7&gt;0,IF(AH7&gt;0,"notify waitlist vessel",""),"")</f>
        <v/>
      </c>
    </row>
    <row r="8" spans="1:38" x14ac:dyDescent="0.3">
      <c r="A8" s="12">
        <f>'[1]Schedule For Pub'!A8</f>
        <v>45812</v>
      </c>
      <c r="B8" s="8">
        <f>B7+1</f>
        <v>45812</v>
      </c>
      <c r="C8" s="4" t="str">
        <f>IF(GETPIVOTDATA("Vessel",'[1]Schedule For Pub'!$A$3,"Date",$A8,"Vessel",C$4)=1,"S",IF(GETPIVOTDATA("Vessel",'[1]Schedule For Pub'!$AJ$3,"Date",$A8,"Vessel",C$4)=1,"W",""))</f>
        <v/>
      </c>
      <c r="D8" s="11" t="str">
        <f>IF(GETPIVOTDATA("Vessel",'[1]Schedule For Pub'!$A$3,"Date",$A8,"Vessel",D$4)=1,"S",IF(GETPIVOTDATA("Vessel",'[1]Schedule For Pub'!$AJ$3,"Date",$A8,"Vessel",D$4)=1,"W",""))</f>
        <v/>
      </c>
      <c r="E8" s="4" t="str">
        <f>IF(GETPIVOTDATA("Vessel",'[1]Schedule For Pub'!$A$3,"Date",$A8,"Vessel",E$4)=1,"S",IF(GETPIVOTDATA("Vessel",'[1]Schedule For Pub'!$AJ$3,"Date",$A8,"Vessel",E$4)=1,"W",""))</f>
        <v>S</v>
      </c>
      <c r="F8" s="11" t="str">
        <f>IF(GETPIVOTDATA("Vessel",'[1]Schedule For Pub'!$A$3,"Date",$A8,"Vessel",F$4)=1,"S",IF(GETPIVOTDATA("Vessel",'[1]Schedule For Pub'!$AJ$3,"Date",$A8,"Vessel",F$4)=1,"W",""))</f>
        <v/>
      </c>
      <c r="G8" s="4" t="str">
        <f>IF(GETPIVOTDATA("Vessel",'[1]Schedule For Pub'!$A$3,"Date",$A8,"Vessel",G$4)=1,"S",IF(GETPIVOTDATA("Vessel",'[1]Schedule For Pub'!$AJ$3,"Date",$A8,"Vessel",G$4)=1,"W",""))</f>
        <v/>
      </c>
      <c r="H8" s="11" t="str">
        <f>IF(GETPIVOTDATA("Vessel",'[1]Schedule For Pub'!$A$3,"Date",$A8,"Vessel",H$4)=1,"S",IF(GETPIVOTDATA("Vessel",'[1]Schedule For Pub'!$AJ$3,"Date",$A8,"Vessel",H$4)=1,"W",""))</f>
        <v/>
      </c>
      <c r="I8" s="4" t="str">
        <f>IF(GETPIVOTDATA("Vessel",'[1]Schedule For Pub'!$A$3,"Date",$A8,"Vessel",I$4)=1,"S",IF(GETPIVOTDATA("Vessel",'[1]Schedule For Pub'!$AJ$3,"Date",$A8,"Vessel",I$4)=1,"W",""))</f>
        <v/>
      </c>
      <c r="J8" s="11" t="str">
        <f>IF(GETPIVOTDATA("Vessel",'[1]Schedule For Pub'!$A$3,"Date",$A8,"Vessel",J$4)=1,"S",IF(GETPIVOTDATA("Vessel",'[1]Schedule For Pub'!$AJ$3,"Date",$A8,"Vessel",J$4)=1,"W",""))</f>
        <v>S</v>
      </c>
      <c r="K8" s="4" t="str">
        <f>IF(GETPIVOTDATA("Vessel",'[1]Schedule For Pub'!$A$3,"Date",$A8,"Vessel",K$4)=1,"S",IF(GETPIVOTDATA("Vessel",'[1]Schedule For Pub'!$AJ$3,"Date",$A8,"Vessel",K$4)=1,"W",""))</f>
        <v/>
      </c>
      <c r="L8" s="11" t="str">
        <f>IF(GETPIVOTDATA("Vessel",'[1]Schedule For Pub'!$A$3,"Date",$A8,"Vessel",L$4)=1,"S",IF(GETPIVOTDATA("Vessel",'[1]Schedule For Pub'!$AJ$3,"Date",$A8,"Vessel",L$4)=1,"W",""))</f>
        <v/>
      </c>
      <c r="M8" s="4" t="str">
        <f>IF(GETPIVOTDATA("Vessel",'[1]Schedule For Pub'!$A$3,"Date",$A8,"Vessel",M$4)=1,"S",IF(GETPIVOTDATA("Vessel",'[1]Schedule For Pub'!$AJ$3,"Date",$A8,"Vessel",M$4)=1,"W",""))</f>
        <v/>
      </c>
      <c r="N8" s="11" t="str">
        <f>IF(GETPIVOTDATA("Vessel",'[1]Schedule For Pub'!$A$3,"Date",$A8,"Vessel",N$4)=1,"S",IF(GETPIVOTDATA("Vessel",'[1]Schedule For Pub'!$AJ$3,"Date",$A8,"Vessel",N$4)=1,"W",""))</f>
        <v/>
      </c>
      <c r="O8" s="4" t="str">
        <f>IF(GETPIVOTDATA("Vessel",'[1]Schedule For Pub'!$A$3,"Date",$A8,"Vessel",O$4)=1,"S",IF(GETPIVOTDATA("Vessel",'[1]Schedule For Pub'!$AJ$3,"Date",$A8,"Vessel",O$4)=1,"W",""))</f>
        <v/>
      </c>
      <c r="P8" s="11" t="str">
        <f>IF(GETPIVOTDATA("Vessel",'[1]Schedule For Pub'!$A$3,"Date",$A8,"Vessel",P$4)=1,"S",IF(GETPIVOTDATA("Vessel",'[1]Schedule For Pub'!$AJ$3,"Date",$A8,"Vessel",P$4)=1,"W",""))</f>
        <v/>
      </c>
      <c r="Q8" s="4" t="str">
        <f>IF(GETPIVOTDATA("Vessel",'[1]Schedule For Pub'!$A$3,"Date",$A8,"Vessel",Q$4)=1,"S",IF(GETPIVOTDATA("Vessel",'[1]Schedule For Pub'!$AJ$3,"Date",$A8,"Vessel",Q$4)=1,"W",""))</f>
        <v/>
      </c>
      <c r="R8" s="11" t="str">
        <f>IF(GETPIVOTDATA("Vessel",'[1]Schedule For Pub'!$A$3,"Date",$A8,"Vessel",R$4)=1,"S",IF(GETPIVOTDATA("Vessel",'[1]Schedule For Pub'!$AJ$3,"Date",$A8,"Vessel",R$4)=1,"W",""))</f>
        <v/>
      </c>
      <c r="S8" s="4" t="str">
        <f>IF(GETPIVOTDATA("Vessel",'[1]Schedule For Pub'!$A$3,"Date",$A8,"Vessel",S$4)=1,"S",IF(GETPIVOTDATA("Vessel",'[1]Schedule For Pub'!$AJ$3,"Date",$A8,"Vessel",S$4)=1,"W",""))</f>
        <v/>
      </c>
      <c r="T8" s="11" t="str">
        <f>IF(GETPIVOTDATA("Vessel",'[1]Schedule For Pub'!$A$3,"Date",$A8,"Vessel",T$4)=1,"S",IF(GETPIVOTDATA("Vessel",'[1]Schedule For Pub'!$AJ$3,"Date",$A8,"Vessel",T$4)=1,"W",""))</f>
        <v/>
      </c>
      <c r="U8" s="4" t="str">
        <f>IF(GETPIVOTDATA("Vessel",'[1]Schedule For Pub'!$A$3,"Date",$A8,"Vessel",U$4)=1,"S",IF(GETPIVOTDATA("Vessel",'[1]Schedule For Pub'!$AJ$3,"Date",$A8,"Vessel",U$4)=1,"W",""))</f>
        <v/>
      </c>
      <c r="V8" s="11" t="str">
        <f>IF(GETPIVOTDATA("Vessel",'[1]Schedule For Pub'!$A$3,"Date",$A8,"Vessel",V$4)=1,"S",IF(GETPIVOTDATA("Vessel",'[1]Schedule For Pub'!$AJ$3,"Date",$A8,"Vessel",V$4)=1,"W",""))</f>
        <v/>
      </c>
      <c r="W8" s="4" t="str">
        <f>IF(GETPIVOTDATA("Vessel",'[1]Schedule For Pub'!$A$3,"Date",$A8,"Vessel",W$4)=1,"S",IF(GETPIVOTDATA("Vessel",'[1]Schedule For Pub'!$AJ$3,"Date",$A8,"Vessel",W$4)=1,"W",""))</f>
        <v/>
      </c>
      <c r="X8" s="11" t="str">
        <f>IF(GETPIVOTDATA("Vessel",'[1]Schedule For Pub'!$A$3,"Date",$A8,"Vessel",X$4)=1,"S",IF(GETPIVOTDATA("Vessel",'[1]Schedule For Pub'!$AJ$3,"Date",$A8,"Vessel",X$4)=1,"W",""))</f>
        <v>S</v>
      </c>
      <c r="Y8" s="4" t="str">
        <f>IF(GETPIVOTDATA("Vessel",'[1]Schedule For Pub'!$A$3,"Date",$A8,"Vessel",Y$4)=1,"S",IF(GETPIVOTDATA("Vessel",'[1]Schedule For Pub'!$AJ$3,"Date",$A8,"Vessel",Y$4)=1,"W",""))</f>
        <v/>
      </c>
      <c r="Z8" s="11" t="str">
        <f>IF(GETPIVOTDATA("Vessel",'[1]Schedule For Pub'!$A$3,"Date",$A8,"Vessel",Z$4)=1,"S",IF(GETPIVOTDATA("Vessel",'[1]Schedule For Pub'!$AJ$3,"Date",$A8,"Vessel",Z$4)=1,"W",""))</f>
        <v/>
      </c>
      <c r="AA8" s="4" t="str">
        <f>IF(GETPIVOTDATA("Vessel",'[1]Schedule For Pub'!$A$3,"Date",$A8,"Vessel",AA$4)=1,"S",IF(GETPIVOTDATA("Vessel",'[1]Schedule For Pub'!$AJ$3,"Date",$A8,"Vessel",AA$4)=1,"W",""))</f>
        <v/>
      </c>
      <c r="AB8" s="11" t="str">
        <f>IF(GETPIVOTDATA("Vessel",'[1]Schedule For Pub'!$A$3,"Date",$A8,"Vessel",AB$4)=1,"S",IF(GETPIVOTDATA("Vessel",'[1]Schedule For Pub'!$AJ$3,"Date",$A8,"Vessel",AB$4)=1,"W",""))</f>
        <v/>
      </c>
      <c r="AC8" s="4" t="str">
        <f>IF(GETPIVOTDATA("Vessel",'[1]Schedule For Pub'!$A$3,"Date",$A8,"Vessel",AC$4)=1,"S",IF(GETPIVOTDATA("Vessel",'[1]Schedule For Pub'!$AJ$3,"Date",$A8,"Vessel",AC$4)=1,"W",""))</f>
        <v/>
      </c>
      <c r="AD8" s="11" t="str">
        <f>IF(GETPIVOTDATA("Vessel",'[1]Schedule For Pub'!$A$3,"Date",$A8,"Vessel",AD$4)=1,"S",IF(GETPIVOTDATA("Vessel",'[1]Schedule For Pub'!$AJ$3,"Date",$A8,"Vessel",AD$4)=1,"W",""))</f>
        <v/>
      </c>
      <c r="AE8" s="4" t="str">
        <f>IF(GETPIVOTDATA("Vessel",'[1]Schedule For Pub'!$A$3,"Date",$A8,"Vessel",AE$4)=1,"S",IF(GETPIVOTDATA("Vessel",'[1]Schedule For Pub'!$AJ$3,"Date",$A8,"Vessel",AE$4)=1,"W",""))</f>
        <v/>
      </c>
      <c r="AF8" s="11" t="str">
        <f>IF(GETPIVOTDATA("Vessel",'[1]Schedule For Pub'!$A$3,"Date",$A8,"Vessel",AF$4)=1,"S",IF(GETPIVOTDATA("Vessel",'[1]Schedule For Pub'!$AJ$3,"Date",$A8,"Vessel",AF$4)=1,"W",""))</f>
        <v/>
      </c>
      <c r="AG8" s="10">
        <f>COUNTIF(C8:AF8,"S")</f>
        <v>3</v>
      </c>
      <c r="AH8" s="9">
        <f>COUNTIF(C8:AF8,"W")</f>
        <v>0</v>
      </c>
      <c r="AI8" s="9">
        <f>6-AG8</f>
        <v>3</v>
      </c>
      <c r="AJ8" s="8">
        <f>AJ7+1</f>
        <v>45812</v>
      </c>
      <c r="AK8" s="1" t="str">
        <f>IF(AI8&gt;0,IF(AH8&gt;0,"notify waitlist vessel",""),"")</f>
        <v/>
      </c>
    </row>
    <row r="9" spans="1:38" x14ac:dyDescent="0.3">
      <c r="A9" s="12">
        <f>'[1]Schedule For Pub'!A9</f>
        <v>45813</v>
      </c>
      <c r="B9" s="8">
        <f>B8+1</f>
        <v>45813</v>
      </c>
      <c r="C9" s="4" t="str">
        <f>IF(GETPIVOTDATA("Vessel",'[1]Schedule For Pub'!$A$3,"Date",$A9,"Vessel",C$4)=1,"S",IF(GETPIVOTDATA("Vessel",'[1]Schedule For Pub'!$AJ$3,"Date",$A9,"Vessel",C$4)=1,"W",""))</f>
        <v/>
      </c>
      <c r="D9" s="11" t="str">
        <f>IF(GETPIVOTDATA("Vessel",'[1]Schedule For Pub'!$A$3,"Date",$A9,"Vessel",D$4)=1,"S",IF(GETPIVOTDATA("Vessel",'[1]Schedule For Pub'!$AJ$3,"Date",$A9,"Vessel",D$4)=1,"W",""))</f>
        <v/>
      </c>
      <c r="E9" s="4" t="str">
        <f>IF(GETPIVOTDATA("Vessel",'[1]Schedule For Pub'!$A$3,"Date",$A9,"Vessel",E$4)=1,"S",IF(GETPIVOTDATA("Vessel",'[1]Schedule For Pub'!$AJ$3,"Date",$A9,"Vessel",E$4)=1,"W",""))</f>
        <v>S</v>
      </c>
      <c r="F9" s="11" t="str">
        <f>IF(GETPIVOTDATA("Vessel",'[1]Schedule For Pub'!$A$3,"Date",$A9,"Vessel",F$4)=1,"S",IF(GETPIVOTDATA("Vessel",'[1]Schedule For Pub'!$AJ$3,"Date",$A9,"Vessel",F$4)=1,"W",""))</f>
        <v/>
      </c>
      <c r="G9" s="4" t="str">
        <f>IF(GETPIVOTDATA("Vessel",'[1]Schedule For Pub'!$A$3,"Date",$A9,"Vessel",G$4)=1,"S",IF(GETPIVOTDATA("Vessel",'[1]Schedule For Pub'!$AJ$3,"Date",$A9,"Vessel",G$4)=1,"W",""))</f>
        <v/>
      </c>
      <c r="H9" s="11" t="str">
        <f>IF(GETPIVOTDATA("Vessel",'[1]Schedule For Pub'!$A$3,"Date",$A9,"Vessel",H$4)=1,"S",IF(GETPIVOTDATA("Vessel",'[1]Schedule For Pub'!$AJ$3,"Date",$A9,"Vessel",H$4)=1,"W",""))</f>
        <v/>
      </c>
      <c r="I9" s="4" t="str">
        <f>IF(GETPIVOTDATA("Vessel",'[1]Schedule For Pub'!$A$3,"Date",$A9,"Vessel",I$4)=1,"S",IF(GETPIVOTDATA("Vessel",'[1]Schedule For Pub'!$AJ$3,"Date",$A9,"Vessel",I$4)=1,"W",""))</f>
        <v/>
      </c>
      <c r="J9" s="11" t="str">
        <f>IF(GETPIVOTDATA("Vessel",'[1]Schedule For Pub'!$A$3,"Date",$A9,"Vessel",J$4)=1,"S",IF(GETPIVOTDATA("Vessel",'[1]Schedule For Pub'!$AJ$3,"Date",$A9,"Vessel",J$4)=1,"W",""))</f>
        <v>S</v>
      </c>
      <c r="K9" s="4" t="str">
        <f>IF(GETPIVOTDATA("Vessel",'[1]Schedule For Pub'!$A$3,"Date",$A9,"Vessel",K$4)=1,"S",IF(GETPIVOTDATA("Vessel",'[1]Schedule For Pub'!$AJ$3,"Date",$A9,"Vessel",K$4)=1,"W",""))</f>
        <v/>
      </c>
      <c r="L9" s="11" t="str">
        <f>IF(GETPIVOTDATA("Vessel",'[1]Schedule For Pub'!$A$3,"Date",$A9,"Vessel",L$4)=1,"S",IF(GETPIVOTDATA("Vessel",'[1]Schedule For Pub'!$AJ$3,"Date",$A9,"Vessel",L$4)=1,"W",""))</f>
        <v/>
      </c>
      <c r="M9" s="4" t="str">
        <f>IF(GETPIVOTDATA("Vessel",'[1]Schedule For Pub'!$A$3,"Date",$A9,"Vessel",M$4)=1,"S",IF(GETPIVOTDATA("Vessel",'[1]Schedule For Pub'!$AJ$3,"Date",$A9,"Vessel",M$4)=1,"W",""))</f>
        <v/>
      </c>
      <c r="N9" s="11" t="str">
        <f>IF(GETPIVOTDATA("Vessel",'[1]Schedule For Pub'!$A$3,"Date",$A9,"Vessel",N$4)=1,"S",IF(GETPIVOTDATA("Vessel",'[1]Schedule For Pub'!$AJ$3,"Date",$A9,"Vessel",N$4)=1,"W",""))</f>
        <v/>
      </c>
      <c r="O9" s="4" t="str">
        <f>IF(GETPIVOTDATA("Vessel",'[1]Schedule For Pub'!$A$3,"Date",$A9,"Vessel",O$4)=1,"S",IF(GETPIVOTDATA("Vessel",'[1]Schedule For Pub'!$AJ$3,"Date",$A9,"Vessel",O$4)=1,"W",""))</f>
        <v/>
      </c>
      <c r="P9" s="11" t="str">
        <f>IF(GETPIVOTDATA("Vessel",'[1]Schedule For Pub'!$A$3,"Date",$A9,"Vessel",P$4)=1,"S",IF(GETPIVOTDATA("Vessel",'[1]Schedule For Pub'!$AJ$3,"Date",$A9,"Vessel",P$4)=1,"W",""))</f>
        <v/>
      </c>
      <c r="Q9" s="4" t="str">
        <f>IF(GETPIVOTDATA("Vessel",'[1]Schedule For Pub'!$A$3,"Date",$A9,"Vessel",Q$4)=1,"S",IF(GETPIVOTDATA("Vessel",'[1]Schedule For Pub'!$AJ$3,"Date",$A9,"Vessel",Q$4)=1,"W",""))</f>
        <v/>
      </c>
      <c r="R9" s="11" t="str">
        <f>IF(GETPIVOTDATA("Vessel",'[1]Schedule For Pub'!$A$3,"Date",$A9,"Vessel",R$4)=1,"S",IF(GETPIVOTDATA("Vessel",'[1]Schedule For Pub'!$AJ$3,"Date",$A9,"Vessel",R$4)=1,"W",""))</f>
        <v/>
      </c>
      <c r="S9" s="4" t="str">
        <f>IF(GETPIVOTDATA("Vessel",'[1]Schedule For Pub'!$A$3,"Date",$A9,"Vessel",S$4)=1,"S",IF(GETPIVOTDATA("Vessel",'[1]Schedule For Pub'!$AJ$3,"Date",$A9,"Vessel",S$4)=1,"W",""))</f>
        <v/>
      </c>
      <c r="T9" s="11" t="str">
        <f>IF(GETPIVOTDATA("Vessel",'[1]Schedule For Pub'!$A$3,"Date",$A9,"Vessel",T$4)=1,"S",IF(GETPIVOTDATA("Vessel",'[1]Schedule For Pub'!$AJ$3,"Date",$A9,"Vessel",T$4)=1,"W",""))</f>
        <v/>
      </c>
      <c r="U9" s="4" t="str">
        <f>IF(GETPIVOTDATA("Vessel",'[1]Schedule For Pub'!$A$3,"Date",$A9,"Vessel",U$4)=1,"S",IF(GETPIVOTDATA("Vessel",'[1]Schedule For Pub'!$AJ$3,"Date",$A9,"Vessel",U$4)=1,"W",""))</f>
        <v/>
      </c>
      <c r="V9" s="11" t="str">
        <f>IF(GETPIVOTDATA("Vessel",'[1]Schedule For Pub'!$A$3,"Date",$A9,"Vessel",V$4)=1,"S",IF(GETPIVOTDATA("Vessel",'[1]Schedule For Pub'!$AJ$3,"Date",$A9,"Vessel",V$4)=1,"W",""))</f>
        <v/>
      </c>
      <c r="W9" s="4" t="str">
        <f>IF(GETPIVOTDATA("Vessel",'[1]Schedule For Pub'!$A$3,"Date",$A9,"Vessel",W$4)=1,"S",IF(GETPIVOTDATA("Vessel",'[1]Schedule For Pub'!$AJ$3,"Date",$A9,"Vessel",W$4)=1,"W",""))</f>
        <v/>
      </c>
      <c r="X9" s="11" t="str">
        <f>IF(GETPIVOTDATA("Vessel",'[1]Schedule For Pub'!$A$3,"Date",$A9,"Vessel",X$4)=1,"S",IF(GETPIVOTDATA("Vessel",'[1]Schedule For Pub'!$AJ$3,"Date",$A9,"Vessel",X$4)=1,"W",""))</f>
        <v/>
      </c>
      <c r="Y9" s="4" t="str">
        <f>IF(GETPIVOTDATA("Vessel",'[1]Schedule For Pub'!$A$3,"Date",$A9,"Vessel",Y$4)=1,"S",IF(GETPIVOTDATA("Vessel",'[1]Schedule For Pub'!$AJ$3,"Date",$A9,"Vessel",Y$4)=1,"W",""))</f>
        <v/>
      </c>
      <c r="Z9" s="11" t="str">
        <f>IF(GETPIVOTDATA("Vessel",'[1]Schedule For Pub'!$A$3,"Date",$A9,"Vessel",Z$4)=1,"S",IF(GETPIVOTDATA("Vessel",'[1]Schedule For Pub'!$AJ$3,"Date",$A9,"Vessel",Z$4)=1,"W",""))</f>
        <v/>
      </c>
      <c r="AA9" s="4" t="str">
        <f>IF(GETPIVOTDATA("Vessel",'[1]Schedule For Pub'!$A$3,"Date",$A9,"Vessel",AA$4)=1,"S",IF(GETPIVOTDATA("Vessel",'[1]Schedule For Pub'!$AJ$3,"Date",$A9,"Vessel",AA$4)=1,"W",""))</f>
        <v/>
      </c>
      <c r="AB9" s="11" t="str">
        <f>IF(GETPIVOTDATA("Vessel",'[1]Schedule For Pub'!$A$3,"Date",$A9,"Vessel",AB$4)=1,"S",IF(GETPIVOTDATA("Vessel",'[1]Schedule For Pub'!$AJ$3,"Date",$A9,"Vessel",AB$4)=1,"W",""))</f>
        <v/>
      </c>
      <c r="AC9" s="4" t="str">
        <f>IF(GETPIVOTDATA("Vessel",'[1]Schedule For Pub'!$A$3,"Date",$A9,"Vessel",AC$4)=1,"S",IF(GETPIVOTDATA("Vessel",'[1]Schedule For Pub'!$AJ$3,"Date",$A9,"Vessel",AC$4)=1,"W",""))</f>
        <v/>
      </c>
      <c r="AD9" s="11" t="str">
        <f>IF(GETPIVOTDATA("Vessel",'[1]Schedule For Pub'!$A$3,"Date",$A9,"Vessel",AD$4)=1,"S",IF(GETPIVOTDATA("Vessel",'[1]Schedule For Pub'!$AJ$3,"Date",$A9,"Vessel",AD$4)=1,"W",""))</f>
        <v/>
      </c>
      <c r="AE9" s="4" t="str">
        <f>IF(GETPIVOTDATA("Vessel",'[1]Schedule For Pub'!$A$3,"Date",$A9,"Vessel",AE$4)=1,"S",IF(GETPIVOTDATA("Vessel",'[1]Schedule For Pub'!$AJ$3,"Date",$A9,"Vessel",AE$4)=1,"W",""))</f>
        <v/>
      </c>
      <c r="AF9" s="11" t="str">
        <f>IF(GETPIVOTDATA("Vessel",'[1]Schedule For Pub'!$A$3,"Date",$A9,"Vessel",AF$4)=1,"S",IF(GETPIVOTDATA("Vessel",'[1]Schedule For Pub'!$AJ$3,"Date",$A9,"Vessel",AF$4)=1,"W",""))</f>
        <v/>
      </c>
      <c r="AG9" s="10">
        <f>COUNTIF(C9:AF9,"S")</f>
        <v>2</v>
      </c>
      <c r="AH9" s="9">
        <f>COUNTIF(C9:AF9,"W")</f>
        <v>0</v>
      </c>
      <c r="AI9" s="9">
        <f>6-AG9</f>
        <v>4</v>
      </c>
      <c r="AJ9" s="8">
        <f>AJ8+1</f>
        <v>45813</v>
      </c>
      <c r="AK9" s="1" t="str">
        <f>IF(AI9&gt;0,IF(AH9&gt;0,"notify waitlist vessel",""),"")</f>
        <v/>
      </c>
    </row>
    <row r="10" spans="1:38" x14ac:dyDescent="0.3">
      <c r="A10" s="12">
        <f>'[1]Schedule For Pub'!A10</f>
        <v>45814</v>
      </c>
      <c r="B10" s="8">
        <f>B9+1</f>
        <v>45814</v>
      </c>
      <c r="C10" s="4" t="str">
        <f>IF(GETPIVOTDATA("Vessel",'[1]Schedule For Pub'!$A$3,"Date",$A10,"Vessel",C$4)=1,"S",IF(GETPIVOTDATA("Vessel",'[1]Schedule For Pub'!$AJ$3,"Date",$A10,"Vessel",C$4)=1,"W",""))</f>
        <v/>
      </c>
      <c r="D10" s="11" t="str">
        <f>IF(GETPIVOTDATA("Vessel",'[1]Schedule For Pub'!$A$3,"Date",$A10,"Vessel",D$4)=1,"S",IF(GETPIVOTDATA("Vessel",'[1]Schedule For Pub'!$AJ$3,"Date",$A10,"Vessel",D$4)=1,"W",""))</f>
        <v/>
      </c>
      <c r="E10" s="4" t="str">
        <f>IF(GETPIVOTDATA("Vessel",'[1]Schedule For Pub'!$A$3,"Date",$A10,"Vessel",E$4)=1,"S",IF(GETPIVOTDATA("Vessel",'[1]Schedule For Pub'!$AJ$3,"Date",$A10,"Vessel",E$4)=1,"W",""))</f>
        <v>S</v>
      </c>
      <c r="F10" s="11" t="str">
        <f>IF(GETPIVOTDATA("Vessel",'[1]Schedule For Pub'!$A$3,"Date",$A10,"Vessel",F$4)=1,"S",IF(GETPIVOTDATA("Vessel",'[1]Schedule For Pub'!$AJ$3,"Date",$A10,"Vessel",F$4)=1,"W",""))</f>
        <v/>
      </c>
      <c r="G10" s="4" t="str">
        <f>IF(GETPIVOTDATA("Vessel",'[1]Schedule For Pub'!$A$3,"Date",$A10,"Vessel",G$4)=1,"S",IF(GETPIVOTDATA("Vessel",'[1]Schedule For Pub'!$AJ$3,"Date",$A10,"Vessel",G$4)=1,"W",""))</f>
        <v/>
      </c>
      <c r="H10" s="11" t="str">
        <f>IF(GETPIVOTDATA("Vessel",'[1]Schedule For Pub'!$A$3,"Date",$A10,"Vessel",H$4)=1,"S",IF(GETPIVOTDATA("Vessel",'[1]Schedule For Pub'!$AJ$3,"Date",$A10,"Vessel",H$4)=1,"W",""))</f>
        <v/>
      </c>
      <c r="I10" s="4" t="str">
        <f>IF(GETPIVOTDATA("Vessel",'[1]Schedule For Pub'!$A$3,"Date",$A10,"Vessel",I$4)=1,"S",IF(GETPIVOTDATA("Vessel",'[1]Schedule For Pub'!$AJ$3,"Date",$A10,"Vessel",I$4)=1,"W",""))</f>
        <v/>
      </c>
      <c r="J10" s="11" t="str">
        <f>IF(GETPIVOTDATA("Vessel",'[1]Schedule For Pub'!$A$3,"Date",$A10,"Vessel",J$4)=1,"S",IF(GETPIVOTDATA("Vessel",'[1]Schedule For Pub'!$AJ$3,"Date",$A10,"Vessel",J$4)=1,"W",""))</f>
        <v>S</v>
      </c>
      <c r="K10" s="4" t="str">
        <f>IF(GETPIVOTDATA("Vessel",'[1]Schedule For Pub'!$A$3,"Date",$A10,"Vessel",K$4)=1,"S",IF(GETPIVOTDATA("Vessel",'[1]Schedule For Pub'!$AJ$3,"Date",$A10,"Vessel",K$4)=1,"W",""))</f>
        <v/>
      </c>
      <c r="L10" s="11" t="str">
        <f>IF(GETPIVOTDATA("Vessel",'[1]Schedule For Pub'!$A$3,"Date",$A10,"Vessel",L$4)=1,"S",IF(GETPIVOTDATA("Vessel",'[1]Schedule For Pub'!$AJ$3,"Date",$A10,"Vessel",L$4)=1,"W",""))</f>
        <v/>
      </c>
      <c r="M10" s="4" t="str">
        <f>IF(GETPIVOTDATA("Vessel",'[1]Schedule For Pub'!$A$3,"Date",$A10,"Vessel",M$4)=1,"S",IF(GETPIVOTDATA("Vessel",'[1]Schedule For Pub'!$AJ$3,"Date",$A10,"Vessel",M$4)=1,"W",""))</f>
        <v>S</v>
      </c>
      <c r="N10" s="11" t="str">
        <f>IF(GETPIVOTDATA("Vessel",'[1]Schedule For Pub'!$A$3,"Date",$A10,"Vessel",N$4)=1,"S",IF(GETPIVOTDATA("Vessel",'[1]Schedule For Pub'!$AJ$3,"Date",$A10,"Vessel",N$4)=1,"W",""))</f>
        <v/>
      </c>
      <c r="O10" s="4" t="str">
        <f>IF(GETPIVOTDATA("Vessel",'[1]Schedule For Pub'!$A$3,"Date",$A10,"Vessel",O$4)=1,"S",IF(GETPIVOTDATA("Vessel",'[1]Schedule For Pub'!$AJ$3,"Date",$A10,"Vessel",O$4)=1,"W",""))</f>
        <v/>
      </c>
      <c r="P10" s="11" t="str">
        <f>IF(GETPIVOTDATA("Vessel",'[1]Schedule For Pub'!$A$3,"Date",$A10,"Vessel",P$4)=1,"S",IF(GETPIVOTDATA("Vessel",'[1]Schedule For Pub'!$AJ$3,"Date",$A10,"Vessel",P$4)=1,"W",""))</f>
        <v/>
      </c>
      <c r="Q10" s="4" t="str">
        <f>IF(GETPIVOTDATA("Vessel",'[1]Schedule For Pub'!$A$3,"Date",$A10,"Vessel",Q$4)=1,"S",IF(GETPIVOTDATA("Vessel",'[1]Schedule For Pub'!$AJ$3,"Date",$A10,"Vessel",Q$4)=1,"W",""))</f>
        <v/>
      </c>
      <c r="R10" s="11" t="str">
        <f>IF(GETPIVOTDATA("Vessel",'[1]Schedule For Pub'!$A$3,"Date",$A10,"Vessel",R$4)=1,"S",IF(GETPIVOTDATA("Vessel",'[1]Schedule For Pub'!$AJ$3,"Date",$A10,"Vessel",R$4)=1,"W",""))</f>
        <v/>
      </c>
      <c r="S10" s="4" t="str">
        <f>IF(GETPIVOTDATA("Vessel",'[1]Schedule For Pub'!$A$3,"Date",$A10,"Vessel",S$4)=1,"S",IF(GETPIVOTDATA("Vessel",'[1]Schedule For Pub'!$AJ$3,"Date",$A10,"Vessel",S$4)=1,"W",""))</f>
        <v/>
      </c>
      <c r="T10" s="11" t="str">
        <f>IF(GETPIVOTDATA("Vessel",'[1]Schedule For Pub'!$A$3,"Date",$A10,"Vessel",T$4)=1,"S",IF(GETPIVOTDATA("Vessel",'[1]Schedule For Pub'!$AJ$3,"Date",$A10,"Vessel",T$4)=1,"W",""))</f>
        <v/>
      </c>
      <c r="U10" s="4" t="str">
        <f>IF(GETPIVOTDATA("Vessel",'[1]Schedule For Pub'!$A$3,"Date",$A10,"Vessel",U$4)=1,"S",IF(GETPIVOTDATA("Vessel",'[1]Schedule For Pub'!$AJ$3,"Date",$A10,"Vessel",U$4)=1,"W",""))</f>
        <v/>
      </c>
      <c r="V10" s="11" t="str">
        <f>IF(GETPIVOTDATA("Vessel",'[1]Schedule For Pub'!$A$3,"Date",$A10,"Vessel",V$4)=1,"S",IF(GETPIVOTDATA("Vessel",'[1]Schedule For Pub'!$AJ$3,"Date",$A10,"Vessel",V$4)=1,"W",""))</f>
        <v/>
      </c>
      <c r="W10" s="4" t="str">
        <f>IF(GETPIVOTDATA("Vessel",'[1]Schedule For Pub'!$A$3,"Date",$A10,"Vessel",W$4)=1,"S",IF(GETPIVOTDATA("Vessel",'[1]Schedule For Pub'!$AJ$3,"Date",$A10,"Vessel",W$4)=1,"W",""))</f>
        <v/>
      </c>
      <c r="X10" s="11" t="str">
        <f>IF(GETPIVOTDATA("Vessel",'[1]Schedule For Pub'!$A$3,"Date",$A10,"Vessel",X$4)=1,"S",IF(GETPIVOTDATA("Vessel",'[1]Schedule For Pub'!$AJ$3,"Date",$A10,"Vessel",X$4)=1,"W",""))</f>
        <v>S</v>
      </c>
      <c r="Y10" s="4" t="str">
        <f>IF(GETPIVOTDATA("Vessel",'[1]Schedule For Pub'!$A$3,"Date",$A10,"Vessel",Y$4)=1,"S",IF(GETPIVOTDATA("Vessel",'[1]Schedule For Pub'!$AJ$3,"Date",$A10,"Vessel",Y$4)=1,"W",""))</f>
        <v/>
      </c>
      <c r="Z10" s="11" t="str">
        <f>IF(GETPIVOTDATA("Vessel",'[1]Schedule For Pub'!$A$3,"Date",$A10,"Vessel",Z$4)=1,"S",IF(GETPIVOTDATA("Vessel",'[1]Schedule For Pub'!$AJ$3,"Date",$A10,"Vessel",Z$4)=1,"W",""))</f>
        <v/>
      </c>
      <c r="AA10" s="4" t="str">
        <f>IF(GETPIVOTDATA("Vessel",'[1]Schedule For Pub'!$A$3,"Date",$A10,"Vessel",AA$4)=1,"S",IF(GETPIVOTDATA("Vessel",'[1]Schedule For Pub'!$AJ$3,"Date",$A10,"Vessel",AA$4)=1,"W",""))</f>
        <v/>
      </c>
      <c r="AB10" s="11" t="str">
        <f>IF(GETPIVOTDATA("Vessel",'[1]Schedule For Pub'!$A$3,"Date",$A10,"Vessel",AB$4)=1,"S",IF(GETPIVOTDATA("Vessel",'[1]Schedule For Pub'!$AJ$3,"Date",$A10,"Vessel",AB$4)=1,"W",""))</f>
        <v/>
      </c>
      <c r="AC10" s="4" t="str">
        <f>IF(GETPIVOTDATA("Vessel",'[1]Schedule For Pub'!$A$3,"Date",$A10,"Vessel",AC$4)=1,"S",IF(GETPIVOTDATA("Vessel",'[1]Schedule For Pub'!$AJ$3,"Date",$A10,"Vessel",AC$4)=1,"W",""))</f>
        <v/>
      </c>
      <c r="AD10" s="11" t="str">
        <f>IF(GETPIVOTDATA("Vessel",'[1]Schedule For Pub'!$A$3,"Date",$A10,"Vessel",AD$4)=1,"S",IF(GETPIVOTDATA("Vessel",'[1]Schedule For Pub'!$AJ$3,"Date",$A10,"Vessel",AD$4)=1,"W",""))</f>
        <v/>
      </c>
      <c r="AE10" s="4" t="str">
        <f>IF(GETPIVOTDATA("Vessel",'[1]Schedule For Pub'!$A$3,"Date",$A10,"Vessel",AE$4)=1,"S",IF(GETPIVOTDATA("Vessel",'[1]Schedule For Pub'!$AJ$3,"Date",$A10,"Vessel",AE$4)=1,"W",""))</f>
        <v/>
      </c>
      <c r="AF10" s="11" t="str">
        <f>IF(GETPIVOTDATA("Vessel",'[1]Schedule For Pub'!$A$3,"Date",$A10,"Vessel",AF$4)=1,"S",IF(GETPIVOTDATA("Vessel",'[1]Schedule For Pub'!$AJ$3,"Date",$A10,"Vessel",AF$4)=1,"W",""))</f>
        <v/>
      </c>
      <c r="AG10" s="10">
        <f>COUNTIF(C10:AF10,"S")</f>
        <v>4</v>
      </c>
      <c r="AH10" s="9">
        <f>COUNTIF(C10:AF10,"W")</f>
        <v>0</v>
      </c>
      <c r="AI10" s="9">
        <f>6-AG10</f>
        <v>2</v>
      </c>
      <c r="AJ10" s="8">
        <f>AJ9+1</f>
        <v>45814</v>
      </c>
      <c r="AK10" s="1" t="str">
        <f>IF(AI10&gt;0,IF(AH10&gt;0,"notify waitlist vessel",""),"")</f>
        <v/>
      </c>
    </row>
    <row r="11" spans="1:38" x14ac:dyDescent="0.3">
      <c r="A11" s="12">
        <f>'[1]Schedule For Pub'!A11</f>
        <v>45815</v>
      </c>
      <c r="B11" s="8">
        <f>B10+1</f>
        <v>45815</v>
      </c>
      <c r="C11" s="4" t="str">
        <f>IF(GETPIVOTDATA("Vessel",'[1]Schedule For Pub'!$A$3,"Date",$A11,"Vessel",C$4)=1,"S",IF(GETPIVOTDATA("Vessel",'[1]Schedule For Pub'!$AJ$3,"Date",$A11,"Vessel",C$4)=1,"W",""))</f>
        <v/>
      </c>
      <c r="D11" s="11" t="str">
        <f>IF(GETPIVOTDATA("Vessel",'[1]Schedule For Pub'!$A$3,"Date",$A11,"Vessel",D$4)=1,"S",IF(GETPIVOTDATA("Vessel",'[1]Schedule For Pub'!$AJ$3,"Date",$A11,"Vessel",D$4)=1,"W",""))</f>
        <v/>
      </c>
      <c r="E11" s="4" t="str">
        <f>IF(GETPIVOTDATA("Vessel",'[1]Schedule For Pub'!$A$3,"Date",$A11,"Vessel",E$4)=1,"S",IF(GETPIVOTDATA("Vessel",'[1]Schedule For Pub'!$AJ$3,"Date",$A11,"Vessel",E$4)=1,"W",""))</f>
        <v>S</v>
      </c>
      <c r="F11" s="11" t="str">
        <f>IF(GETPIVOTDATA("Vessel",'[1]Schedule For Pub'!$A$3,"Date",$A11,"Vessel",F$4)=1,"S",IF(GETPIVOTDATA("Vessel",'[1]Schedule For Pub'!$AJ$3,"Date",$A11,"Vessel",F$4)=1,"W",""))</f>
        <v/>
      </c>
      <c r="G11" s="4" t="str">
        <f>IF(GETPIVOTDATA("Vessel",'[1]Schedule For Pub'!$A$3,"Date",$A11,"Vessel",G$4)=1,"S",IF(GETPIVOTDATA("Vessel",'[1]Schedule For Pub'!$AJ$3,"Date",$A11,"Vessel",G$4)=1,"W",""))</f>
        <v/>
      </c>
      <c r="H11" s="11" t="str">
        <f>IF(GETPIVOTDATA("Vessel",'[1]Schedule For Pub'!$A$3,"Date",$A11,"Vessel",H$4)=1,"S",IF(GETPIVOTDATA("Vessel",'[1]Schedule For Pub'!$AJ$3,"Date",$A11,"Vessel",H$4)=1,"W",""))</f>
        <v/>
      </c>
      <c r="I11" s="4" t="str">
        <f>IF(GETPIVOTDATA("Vessel",'[1]Schedule For Pub'!$A$3,"Date",$A11,"Vessel",I$4)=1,"S",IF(GETPIVOTDATA("Vessel",'[1]Schedule For Pub'!$AJ$3,"Date",$A11,"Vessel",I$4)=1,"W",""))</f>
        <v/>
      </c>
      <c r="J11" s="11" t="str">
        <f>IF(GETPIVOTDATA("Vessel",'[1]Schedule For Pub'!$A$3,"Date",$A11,"Vessel",J$4)=1,"S",IF(GETPIVOTDATA("Vessel",'[1]Schedule For Pub'!$AJ$3,"Date",$A11,"Vessel",J$4)=1,"W",""))</f>
        <v>S</v>
      </c>
      <c r="K11" s="4" t="str">
        <f>IF(GETPIVOTDATA("Vessel",'[1]Schedule For Pub'!$A$3,"Date",$A11,"Vessel",K$4)=1,"S",IF(GETPIVOTDATA("Vessel",'[1]Schedule For Pub'!$AJ$3,"Date",$A11,"Vessel",K$4)=1,"W",""))</f>
        <v/>
      </c>
      <c r="L11" s="11" t="str">
        <f>IF(GETPIVOTDATA("Vessel",'[1]Schedule For Pub'!$A$3,"Date",$A11,"Vessel",L$4)=1,"S",IF(GETPIVOTDATA("Vessel",'[1]Schedule For Pub'!$AJ$3,"Date",$A11,"Vessel",L$4)=1,"W",""))</f>
        <v/>
      </c>
      <c r="M11" s="4" t="str">
        <f>IF(GETPIVOTDATA("Vessel",'[1]Schedule For Pub'!$A$3,"Date",$A11,"Vessel",M$4)=1,"S",IF(GETPIVOTDATA("Vessel",'[1]Schedule For Pub'!$AJ$3,"Date",$A11,"Vessel",M$4)=1,"W",""))</f>
        <v>S</v>
      </c>
      <c r="N11" s="11" t="str">
        <f>IF(GETPIVOTDATA("Vessel",'[1]Schedule For Pub'!$A$3,"Date",$A11,"Vessel",N$4)=1,"S",IF(GETPIVOTDATA("Vessel",'[1]Schedule For Pub'!$AJ$3,"Date",$A11,"Vessel",N$4)=1,"W",""))</f>
        <v/>
      </c>
      <c r="O11" s="4" t="str">
        <f>IF(GETPIVOTDATA("Vessel",'[1]Schedule For Pub'!$A$3,"Date",$A11,"Vessel",O$4)=1,"S",IF(GETPIVOTDATA("Vessel",'[1]Schedule For Pub'!$AJ$3,"Date",$A11,"Vessel",O$4)=1,"W",""))</f>
        <v/>
      </c>
      <c r="P11" s="11" t="str">
        <f>IF(GETPIVOTDATA("Vessel",'[1]Schedule For Pub'!$A$3,"Date",$A11,"Vessel",P$4)=1,"S",IF(GETPIVOTDATA("Vessel",'[1]Schedule For Pub'!$AJ$3,"Date",$A11,"Vessel",P$4)=1,"W",""))</f>
        <v/>
      </c>
      <c r="Q11" s="4" t="str">
        <f>IF(GETPIVOTDATA("Vessel",'[1]Schedule For Pub'!$A$3,"Date",$A11,"Vessel",Q$4)=1,"S",IF(GETPIVOTDATA("Vessel",'[1]Schedule For Pub'!$AJ$3,"Date",$A11,"Vessel",Q$4)=1,"W",""))</f>
        <v/>
      </c>
      <c r="R11" s="11" t="str">
        <f>IF(GETPIVOTDATA("Vessel",'[1]Schedule For Pub'!$A$3,"Date",$A11,"Vessel",R$4)=1,"S",IF(GETPIVOTDATA("Vessel",'[1]Schedule For Pub'!$AJ$3,"Date",$A11,"Vessel",R$4)=1,"W",""))</f>
        <v/>
      </c>
      <c r="S11" s="4" t="str">
        <f>IF(GETPIVOTDATA("Vessel",'[1]Schedule For Pub'!$A$3,"Date",$A11,"Vessel",S$4)=1,"S",IF(GETPIVOTDATA("Vessel",'[1]Schedule For Pub'!$AJ$3,"Date",$A11,"Vessel",S$4)=1,"W",""))</f>
        <v/>
      </c>
      <c r="T11" s="11" t="str">
        <f>IF(GETPIVOTDATA("Vessel",'[1]Schedule For Pub'!$A$3,"Date",$A11,"Vessel",T$4)=1,"S",IF(GETPIVOTDATA("Vessel",'[1]Schedule For Pub'!$AJ$3,"Date",$A11,"Vessel",T$4)=1,"W",""))</f>
        <v/>
      </c>
      <c r="U11" s="4" t="str">
        <f>IF(GETPIVOTDATA("Vessel",'[1]Schedule For Pub'!$A$3,"Date",$A11,"Vessel",U$4)=1,"S",IF(GETPIVOTDATA("Vessel",'[1]Schedule For Pub'!$AJ$3,"Date",$A11,"Vessel",U$4)=1,"W",""))</f>
        <v/>
      </c>
      <c r="V11" s="11" t="str">
        <f>IF(GETPIVOTDATA("Vessel",'[1]Schedule For Pub'!$A$3,"Date",$A11,"Vessel",V$4)=1,"S",IF(GETPIVOTDATA("Vessel",'[1]Schedule For Pub'!$AJ$3,"Date",$A11,"Vessel",V$4)=1,"W",""))</f>
        <v/>
      </c>
      <c r="W11" s="4" t="str">
        <f>IF(GETPIVOTDATA("Vessel",'[1]Schedule For Pub'!$A$3,"Date",$A11,"Vessel",W$4)=1,"S",IF(GETPIVOTDATA("Vessel",'[1]Schedule For Pub'!$AJ$3,"Date",$A11,"Vessel",W$4)=1,"W",""))</f>
        <v/>
      </c>
      <c r="X11" s="11" t="str">
        <f>IF(GETPIVOTDATA("Vessel",'[1]Schedule For Pub'!$A$3,"Date",$A11,"Vessel",X$4)=1,"S",IF(GETPIVOTDATA("Vessel",'[1]Schedule For Pub'!$AJ$3,"Date",$A11,"Vessel",X$4)=1,"W",""))</f>
        <v/>
      </c>
      <c r="Y11" s="4" t="str">
        <f>IF(GETPIVOTDATA("Vessel",'[1]Schedule For Pub'!$A$3,"Date",$A11,"Vessel",Y$4)=1,"S",IF(GETPIVOTDATA("Vessel",'[1]Schedule For Pub'!$AJ$3,"Date",$A11,"Vessel",Y$4)=1,"W",""))</f>
        <v/>
      </c>
      <c r="Z11" s="11" t="str">
        <f>IF(GETPIVOTDATA("Vessel",'[1]Schedule For Pub'!$A$3,"Date",$A11,"Vessel",Z$4)=1,"S",IF(GETPIVOTDATA("Vessel",'[1]Schedule For Pub'!$AJ$3,"Date",$A11,"Vessel",Z$4)=1,"W",""))</f>
        <v/>
      </c>
      <c r="AA11" s="4" t="str">
        <f>IF(GETPIVOTDATA("Vessel",'[1]Schedule For Pub'!$A$3,"Date",$A11,"Vessel",AA$4)=1,"S",IF(GETPIVOTDATA("Vessel",'[1]Schedule For Pub'!$AJ$3,"Date",$A11,"Vessel",AA$4)=1,"W",""))</f>
        <v/>
      </c>
      <c r="AB11" s="11" t="str">
        <f>IF(GETPIVOTDATA("Vessel",'[1]Schedule For Pub'!$A$3,"Date",$A11,"Vessel",AB$4)=1,"S",IF(GETPIVOTDATA("Vessel",'[1]Schedule For Pub'!$AJ$3,"Date",$A11,"Vessel",AB$4)=1,"W",""))</f>
        <v/>
      </c>
      <c r="AC11" s="4" t="str">
        <f>IF(GETPIVOTDATA("Vessel",'[1]Schedule For Pub'!$A$3,"Date",$A11,"Vessel",AC$4)=1,"S",IF(GETPIVOTDATA("Vessel",'[1]Schedule For Pub'!$AJ$3,"Date",$A11,"Vessel",AC$4)=1,"W",""))</f>
        <v/>
      </c>
      <c r="AD11" s="11" t="str">
        <f>IF(GETPIVOTDATA("Vessel",'[1]Schedule For Pub'!$A$3,"Date",$A11,"Vessel",AD$4)=1,"S",IF(GETPIVOTDATA("Vessel",'[1]Schedule For Pub'!$AJ$3,"Date",$A11,"Vessel",AD$4)=1,"W",""))</f>
        <v/>
      </c>
      <c r="AE11" s="4" t="str">
        <f>IF(GETPIVOTDATA("Vessel",'[1]Schedule For Pub'!$A$3,"Date",$A11,"Vessel",AE$4)=1,"S",IF(GETPIVOTDATA("Vessel",'[1]Schedule For Pub'!$AJ$3,"Date",$A11,"Vessel",AE$4)=1,"W",""))</f>
        <v/>
      </c>
      <c r="AF11" s="11" t="str">
        <f>IF(GETPIVOTDATA("Vessel",'[1]Schedule For Pub'!$A$3,"Date",$A11,"Vessel",AF$4)=1,"S",IF(GETPIVOTDATA("Vessel",'[1]Schedule For Pub'!$AJ$3,"Date",$A11,"Vessel",AF$4)=1,"W",""))</f>
        <v/>
      </c>
      <c r="AG11" s="10">
        <f>COUNTIF(C11:AF11,"S")</f>
        <v>3</v>
      </c>
      <c r="AH11" s="9">
        <f>COUNTIF(C11:AF11,"W")</f>
        <v>0</v>
      </c>
      <c r="AI11" s="9">
        <f>6-AG11</f>
        <v>3</v>
      </c>
      <c r="AJ11" s="8">
        <f>AJ10+1</f>
        <v>45815</v>
      </c>
      <c r="AK11" s="1" t="str">
        <f>IF(AI11&gt;0,IF(AH11&gt;0,"notify waitlist vessel",""),"")</f>
        <v/>
      </c>
    </row>
    <row r="12" spans="1:38" x14ac:dyDescent="0.3">
      <c r="A12" s="12">
        <f>'[1]Schedule For Pub'!A12</f>
        <v>45816</v>
      </c>
      <c r="B12" s="8">
        <f>B11+1</f>
        <v>45816</v>
      </c>
      <c r="C12" s="4" t="str">
        <f>IF(GETPIVOTDATA("Vessel",'[1]Schedule For Pub'!$A$3,"Date",$A12,"Vessel",C$4)=1,"S",IF(GETPIVOTDATA("Vessel",'[1]Schedule For Pub'!$AJ$3,"Date",$A12,"Vessel",C$4)=1,"W",""))</f>
        <v/>
      </c>
      <c r="D12" s="11" t="str">
        <f>IF(GETPIVOTDATA("Vessel",'[1]Schedule For Pub'!$A$3,"Date",$A12,"Vessel",D$4)=1,"S",IF(GETPIVOTDATA("Vessel",'[1]Schedule For Pub'!$AJ$3,"Date",$A12,"Vessel",D$4)=1,"W",""))</f>
        <v/>
      </c>
      <c r="E12" s="4" t="str">
        <f>IF(GETPIVOTDATA("Vessel",'[1]Schedule For Pub'!$A$3,"Date",$A12,"Vessel",E$4)=1,"S",IF(GETPIVOTDATA("Vessel",'[1]Schedule For Pub'!$AJ$3,"Date",$A12,"Vessel",E$4)=1,"W",""))</f>
        <v/>
      </c>
      <c r="F12" s="11" t="str">
        <f>IF(GETPIVOTDATA("Vessel",'[1]Schedule For Pub'!$A$3,"Date",$A12,"Vessel",F$4)=1,"S",IF(GETPIVOTDATA("Vessel",'[1]Schedule For Pub'!$AJ$3,"Date",$A12,"Vessel",F$4)=1,"W",""))</f>
        <v/>
      </c>
      <c r="G12" s="4" t="str">
        <f>IF(GETPIVOTDATA("Vessel",'[1]Schedule For Pub'!$A$3,"Date",$A12,"Vessel",G$4)=1,"S",IF(GETPIVOTDATA("Vessel",'[1]Schedule For Pub'!$AJ$3,"Date",$A12,"Vessel",G$4)=1,"W",""))</f>
        <v/>
      </c>
      <c r="H12" s="11" t="str">
        <f>IF(GETPIVOTDATA("Vessel",'[1]Schedule For Pub'!$A$3,"Date",$A12,"Vessel",H$4)=1,"S",IF(GETPIVOTDATA("Vessel",'[1]Schedule For Pub'!$AJ$3,"Date",$A12,"Vessel",H$4)=1,"W",""))</f>
        <v>S</v>
      </c>
      <c r="I12" s="4" t="str">
        <f>IF(GETPIVOTDATA("Vessel",'[1]Schedule For Pub'!$A$3,"Date",$A12,"Vessel",I$4)=1,"S",IF(GETPIVOTDATA("Vessel",'[1]Schedule For Pub'!$AJ$3,"Date",$A12,"Vessel",I$4)=1,"W",""))</f>
        <v/>
      </c>
      <c r="J12" s="11" t="str">
        <f>IF(GETPIVOTDATA("Vessel",'[1]Schedule For Pub'!$A$3,"Date",$A12,"Vessel",J$4)=1,"S",IF(GETPIVOTDATA("Vessel",'[1]Schedule For Pub'!$AJ$3,"Date",$A12,"Vessel",J$4)=1,"W",""))</f>
        <v>S</v>
      </c>
      <c r="K12" s="4" t="str">
        <f>IF(GETPIVOTDATA("Vessel",'[1]Schedule For Pub'!$A$3,"Date",$A12,"Vessel",K$4)=1,"S",IF(GETPIVOTDATA("Vessel",'[1]Schedule For Pub'!$AJ$3,"Date",$A12,"Vessel",K$4)=1,"W",""))</f>
        <v/>
      </c>
      <c r="L12" s="11" t="str">
        <f>IF(GETPIVOTDATA("Vessel",'[1]Schedule For Pub'!$A$3,"Date",$A12,"Vessel",L$4)=1,"S",IF(GETPIVOTDATA("Vessel",'[1]Schedule For Pub'!$AJ$3,"Date",$A12,"Vessel",L$4)=1,"W",""))</f>
        <v/>
      </c>
      <c r="M12" s="4" t="str">
        <f>IF(GETPIVOTDATA("Vessel",'[1]Schedule For Pub'!$A$3,"Date",$A12,"Vessel",M$4)=1,"S",IF(GETPIVOTDATA("Vessel",'[1]Schedule For Pub'!$AJ$3,"Date",$A12,"Vessel",M$4)=1,"W",""))</f>
        <v>S</v>
      </c>
      <c r="N12" s="11" t="str">
        <f>IF(GETPIVOTDATA("Vessel",'[1]Schedule For Pub'!$A$3,"Date",$A12,"Vessel",N$4)=1,"S",IF(GETPIVOTDATA("Vessel",'[1]Schedule For Pub'!$AJ$3,"Date",$A12,"Vessel",N$4)=1,"W",""))</f>
        <v/>
      </c>
      <c r="O12" s="4" t="str">
        <f>IF(GETPIVOTDATA("Vessel",'[1]Schedule For Pub'!$A$3,"Date",$A12,"Vessel",O$4)=1,"S",IF(GETPIVOTDATA("Vessel",'[1]Schedule For Pub'!$AJ$3,"Date",$A12,"Vessel",O$4)=1,"W",""))</f>
        <v/>
      </c>
      <c r="P12" s="11" t="str">
        <f>IF(GETPIVOTDATA("Vessel",'[1]Schedule For Pub'!$A$3,"Date",$A12,"Vessel",P$4)=1,"S",IF(GETPIVOTDATA("Vessel",'[1]Schedule For Pub'!$AJ$3,"Date",$A12,"Vessel",P$4)=1,"W",""))</f>
        <v/>
      </c>
      <c r="Q12" s="4" t="str">
        <f>IF(GETPIVOTDATA("Vessel",'[1]Schedule For Pub'!$A$3,"Date",$A12,"Vessel",Q$4)=1,"S",IF(GETPIVOTDATA("Vessel",'[1]Schedule For Pub'!$AJ$3,"Date",$A12,"Vessel",Q$4)=1,"W",""))</f>
        <v/>
      </c>
      <c r="R12" s="11" t="str">
        <f>IF(GETPIVOTDATA("Vessel",'[1]Schedule For Pub'!$A$3,"Date",$A12,"Vessel",R$4)=1,"S",IF(GETPIVOTDATA("Vessel",'[1]Schedule For Pub'!$AJ$3,"Date",$A12,"Vessel",R$4)=1,"W",""))</f>
        <v/>
      </c>
      <c r="S12" s="4" t="str">
        <f>IF(GETPIVOTDATA("Vessel",'[1]Schedule For Pub'!$A$3,"Date",$A12,"Vessel",S$4)=1,"S",IF(GETPIVOTDATA("Vessel",'[1]Schedule For Pub'!$AJ$3,"Date",$A12,"Vessel",S$4)=1,"W",""))</f>
        <v/>
      </c>
      <c r="T12" s="11" t="str">
        <f>IF(GETPIVOTDATA("Vessel",'[1]Schedule For Pub'!$A$3,"Date",$A12,"Vessel",T$4)=1,"S",IF(GETPIVOTDATA("Vessel",'[1]Schedule For Pub'!$AJ$3,"Date",$A12,"Vessel",T$4)=1,"W",""))</f>
        <v/>
      </c>
      <c r="U12" s="4" t="str">
        <f>IF(GETPIVOTDATA("Vessel",'[1]Schedule For Pub'!$A$3,"Date",$A12,"Vessel",U$4)=1,"S",IF(GETPIVOTDATA("Vessel",'[1]Schedule For Pub'!$AJ$3,"Date",$A12,"Vessel",U$4)=1,"W",""))</f>
        <v/>
      </c>
      <c r="V12" s="11" t="str">
        <f>IF(GETPIVOTDATA("Vessel",'[1]Schedule For Pub'!$A$3,"Date",$A12,"Vessel",V$4)=1,"S",IF(GETPIVOTDATA("Vessel",'[1]Schedule For Pub'!$AJ$3,"Date",$A12,"Vessel",V$4)=1,"W",""))</f>
        <v/>
      </c>
      <c r="W12" s="4" t="str">
        <f>IF(GETPIVOTDATA("Vessel",'[1]Schedule For Pub'!$A$3,"Date",$A12,"Vessel",W$4)=1,"S",IF(GETPIVOTDATA("Vessel",'[1]Schedule For Pub'!$AJ$3,"Date",$A12,"Vessel",W$4)=1,"W",""))</f>
        <v/>
      </c>
      <c r="X12" s="11" t="str">
        <f>IF(GETPIVOTDATA("Vessel",'[1]Schedule For Pub'!$A$3,"Date",$A12,"Vessel",X$4)=1,"S",IF(GETPIVOTDATA("Vessel",'[1]Schedule For Pub'!$AJ$3,"Date",$A12,"Vessel",X$4)=1,"W",""))</f>
        <v>S</v>
      </c>
      <c r="Y12" s="4" t="str">
        <f>IF(GETPIVOTDATA("Vessel",'[1]Schedule For Pub'!$A$3,"Date",$A12,"Vessel",Y$4)=1,"S",IF(GETPIVOTDATA("Vessel",'[1]Schedule For Pub'!$AJ$3,"Date",$A12,"Vessel",Y$4)=1,"W",""))</f>
        <v/>
      </c>
      <c r="Z12" s="11" t="str">
        <f>IF(GETPIVOTDATA("Vessel",'[1]Schedule For Pub'!$A$3,"Date",$A12,"Vessel",Z$4)=1,"S",IF(GETPIVOTDATA("Vessel",'[1]Schedule For Pub'!$AJ$3,"Date",$A12,"Vessel",Z$4)=1,"W",""))</f>
        <v/>
      </c>
      <c r="AA12" s="4" t="str">
        <f>IF(GETPIVOTDATA("Vessel",'[1]Schedule For Pub'!$A$3,"Date",$A12,"Vessel",AA$4)=1,"S",IF(GETPIVOTDATA("Vessel",'[1]Schedule For Pub'!$AJ$3,"Date",$A12,"Vessel",AA$4)=1,"W",""))</f>
        <v/>
      </c>
      <c r="AB12" s="11" t="str">
        <f>IF(GETPIVOTDATA("Vessel",'[1]Schedule For Pub'!$A$3,"Date",$A12,"Vessel",AB$4)=1,"S",IF(GETPIVOTDATA("Vessel",'[1]Schedule For Pub'!$AJ$3,"Date",$A12,"Vessel",AB$4)=1,"W",""))</f>
        <v/>
      </c>
      <c r="AC12" s="4" t="str">
        <f>IF(GETPIVOTDATA("Vessel",'[1]Schedule For Pub'!$A$3,"Date",$A12,"Vessel",AC$4)=1,"S",IF(GETPIVOTDATA("Vessel",'[1]Schedule For Pub'!$AJ$3,"Date",$A12,"Vessel",AC$4)=1,"W",""))</f>
        <v/>
      </c>
      <c r="AD12" s="11" t="str">
        <f>IF(GETPIVOTDATA("Vessel",'[1]Schedule For Pub'!$A$3,"Date",$A12,"Vessel",AD$4)=1,"S",IF(GETPIVOTDATA("Vessel",'[1]Schedule For Pub'!$AJ$3,"Date",$A12,"Vessel",AD$4)=1,"W",""))</f>
        <v/>
      </c>
      <c r="AE12" s="4" t="str">
        <f>IF(GETPIVOTDATA("Vessel",'[1]Schedule For Pub'!$A$3,"Date",$A12,"Vessel",AE$4)=1,"S",IF(GETPIVOTDATA("Vessel",'[1]Schedule For Pub'!$AJ$3,"Date",$A12,"Vessel",AE$4)=1,"W",""))</f>
        <v/>
      </c>
      <c r="AF12" s="11" t="str">
        <f>IF(GETPIVOTDATA("Vessel",'[1]Schedule For Pub'!$A$3,"Date",$A12,"Vessel",AF$4)=1,"S",IF(GETPIVOTDATA("Vessel",'[1]Schedule For Pub'!$AJ$3,"Date",$A12,"Vessel",AF$4)=1,"W",""))</f>
        <v/>
      </c>
      <c r="AG12" s="10">
        <f>COUNTIF(C12:AF12,"S")</f>
        <v>4</v>
      </c>
      <c r="AH12" s="9">
        <f>COUNTIF(C12:AF12,"W")</f>
        <v>0</v>
      </c>
      <c r="AI12" s="9">
        <f>6-AG12</f>
        <v>2</v>
      </c>
      <c r="AJ12" s="8">
        <f>AJ11+1</f>
        <v>45816</v>
      </c>
      <c r="AK12" s="1" t="str">
        <f>IF(AI12&gt;0,IF(AH12&gt;0,"notify waitlist vessel",""),"")</f>
        <v/>
      </c>
    </row>
    <row r="13" spans="1:38" x14ac:dyDescent="0.3">
      <c r="A13" s="12">
        <f>'[1]Schedule For Pub'!A13</f>
        <v>45817</v>
      </c>
      <c r="B13" s="8">
        <f>B12+1</f>
        <v>45817</v>
      </c>
      <c r="C13" s="4" t="str">
        <f>IF(GETPIVOTDATA("Vessel",'[1]Schedule For Pub'!$A$3,"Date",$A13,"Vessel",C$4)=1,"S",IF(GETPIVOTDATA("Vessel",'[1]Schedule For Pub'!$AJ$3,"Date",$A13,"Vessel",C$4)=1,"W",""))</f>
        <v/>
      </c>
      <c r="D13" s="11" t="str">
        <f>IF(GETPIVOTDATA("Vessel",'[1]Schedule For Pub'!$A$3,"Date",$A13,"Vessel",D$4)=1,"S",IF(GETPIVOTDATA("Vessel",'[1]Schedule For Pub'!$AJ$3,"Date",$A13,"Vessel",D$4)=1,"W",""))</f>
        <v/>
      </c>
      <c r="E13" s="4" t="str">
        <f>IF(GETPIVOTDATA("Vessel",'[1]Schedule For Pub'!$A$3,"Date",$A13,"Vessel",E$4)=1,"S",IF(GETPIVOTDATA("Vessel",'[1]Schedule For Pub'!$AJ$3,"Date",$A13,"Vessel",E$4)=1,"W",""))</f>
        <v>S</v>
      </c>
      <c r="F13" s="11" t="str">
        <f>IF(GETPIVOTDATA("Vessel",'[1]Schedule For Pub'!$A$3,"Date",$A13,"Vessel",F$4)=1,"S",IF(GETPIVOTDATA("Vessel",'[1]Schedule For Pub'!$AJ$3,"Date",$A13,"Vessel",F$4)=1,"W",""))</f>
        <v/>
      </c>
      <c r="G13" s="4" t="str">
        <f>IF(GETPIVOTDATA("Vessel",'[1]Schedule For Pub'!$A$3,"Date",$A13,"Vessel",G$4)=1,"S",IF(GETPIVOTDATA("Vessel",'[1]Schedule For Pub'!$AJ$3,"Date",$A13,"Vessel",G$4)=1,"W",""))</f>
        <v/>
      </c>
      <c r="H13" s="11" t="str">
        <f>IF(GETPIVOTDATA("Vessel",'[1]Schedule For Pub'!$A$3,"Date",$A13,"Vessel",H$4)=1,"S",IF(GETPIVOTDATA("Vessel",'[1]Schedule For Pub'!$AJ$3,"Date",$A13,"Vessel",H$4)=1,"W",""))</f>
        <v>S</v>
      </c>
      <c r="I13" s="4" t="str">
        <f>IF(GETPIVOTDATA("Vessel",'[1]Schedule For Pub'!$A$3,"Date",$A13,"Vessel",I$4)=1,"S",IF(GETPIVOTDATA("Vessel",'[1]Schedule For Pub'!$AJ$3,"Date",$A13,"Vessel",I$4)=1,"W",""))</f>
        <v/>
      </c>
      <c r="J13" s="11" t="str">
        <f>IF(GETPIVOTDATA("Vessel",'[1]Schedule For Pub'!$A$3,"Date",$A13,"Vessel",J$4)=1,"S",IF(GETPIVOTDATA("Vessel",'[1]Schedule For Pub'!$AJ$3,"Date",$A13,"Vessel",J$4)=1,"W",""))</f>
        <v>S</v>
      </c>
      <c r="K13" s="4" t="str">
        <f>IF(GETPIVOTDATA("Vessel",'[1]Schedule For Pub'!$A$3,"Date",$A13,"Vessel",K$4)=1,"S",IF(GETPIVOTDATA("Vessel",'[1]Schedule For Pub'!$AJ$3,"Date",$A13,"Vessel",K$4)=1,"W",""))</f>
        <v/>
      </c>
      <c r="L13" s="11" t="str">
        <f>IF(GETPIVOTDATA("Vessel",'[1]Schedule For Pub'!$A$3,"Date",$A13,"Vessel",L$4)=1,"S",IF(GETPIVOTDATA("Vessel",'[1]Schedule For Pub'!$AJ$3,"Date",$A13,"Vessel",L$4)=1,"W",""))</f>
        <v/>
      </c>
      <c r="M13" s="4" t="str">
        <f>IF(GETPIVOTDATA("Vessel",'[1]Schedule For Pub'!$A$3,"Date",$A13,"Vessel",M$4)=1,"S",IF(GETPIVOTDATA("Vessel",'[1]Schedule For Pub'!$AJ$3,"Date",$A13,"Vessel",M$4)=1,"W",""))</f>
        <v>S</v>
      </c>
      <c r="N13" s="11" t="str">
        <f>IF(GETPIVOTDATA("Vessel",'[1]Schedule For Pub'!$A$3,"Date",$A13,"Vessel",N$4)=1,"S",IF(GETPIVOTDATA("Vessel",'[1]Schedule For Pub'!$AJ$3,"Date",$A13,"Vessel",N$4)=1,"W",""))</f>
        <v/>
      </c>
      <c r="O13" s="4" t="str">
        <f>IF(GETPIVOTDATA("Vessel",'[1]Schedule For Pub'!$A$3,"Date",$A13,"Vessel",O$4)=1,"S",IF(GETPIVOTDATA("Vessel",'[1]Schedule For Pub'!$AJ$3,"Date",$A13,"Vessel",O$4)=1,"W",""))</f>
        <v/>
      </c>
      <c r="P13" s="11" t="str">
        <f>IF(GETPIVOTDATA("Vessel",'[1]Schedule For Pub'!$A$3,"Date",$A13,"Vessel",P$4)=1,"S",IF(GETPIVOTDATA("Vessel",'[1]Schedule For Pub'!$AJ$3,"Date",$A13,"Vessel",P$4)=1,"W",""))</f>
        <v/>
      </c>
      <c r="Q13" s="4" t="str">
        <f>IF(GETPIVOTDATA("Vessel",'[1]Schedule For Pub'!$A$3,"Date",$A13,"Vessel",Q$4)=1,"S",IF(GETPIVOTDATA("Vessel",'[1]Schedule For Pub'!$AJ$3,"Date",$A13,"Vessel",Q$4)=1,"W",""))</f>
        <v/>
      </c>
      <c r="R13" s="11" t="str">
        <f>IF(GETPIVOTDATA("Vessel",'[1]Schedule For Pub'!$A$3,"Date",$A13,"Vessel",R$4)=1,"S",IF(GETPIVOTDATA("Vessel",'[1]Schedule For Pub'!$AJ$3,"Date",$A13,"Vessel",R$4)=1,"W",""))</f>
        <v/>
      </c>
      <c r="S13" s="4" t="str">
        <f>IF(GETPIVOTDATA("Vessel",'[1]Schedule For Pub'!$A$3,"Date",$A13,"Vessel",S$4)=1,"S",IF(GETPIVOTDATA("Vessel",'[1]Schedule For Pub'!$AJ$3,"Date",$A13,"Vessel",S$4)=1,"W",""))</f>
        <v/>
      </c>
      <c r="T13" s="11" t="str">
        <f>IF(GETPIVOTDATA("Vessel",'[1]Schedule For Pub'!$A$3,"Date",$A13,"Vessel",T$4)=1,"S",IF(GETPIVOTDATA("Vessel",'[1]Schedule For Pub'!$AJ$3,"Date",$A13,"Vessel",T$4)=1,"W",""))</f>
        <v/>
      </c>
      <c r="U13" s="4" t="str">
        <f>IF(GETPIVOTDATA("Vessel",'[1]Schedule For Pub'!$A$3,"Date",$A13,"Vessel",U$4)=1,"S",IF(GETPIVOTDATA("Vessel",'[1]Schedule For Pub'!$AJ$3,"Date",$A13,"Vessel",U$4)=1,"W",""))</f>
        <v/>
      </c>
      <c r="V13" s="11" t="str">
        <f>IF(GETPIVOTDATA("Vessel",'[1]Schedule For Pub'!$A$3,"Date",$A13,"Vessel",V$4)=1,"S",IF(GETPIVOTDATA("Vessel",'[1]Schedule For Pub'!$AJ$3,"Date",$A13,"Vessel",V$4)=1,"W",""))</f>
        <v/>
      </c>
      <c r="W13" s="4" t="str">
        <f>IF(GETPIVOTDATA("Vessel",'[1]Schedule For Pub'!$A$3,"Date",$A13,"Vessel",W$4)=1,"S",IF(GETPIVOTDATA("Vessel",'[1]Schedule For Pub'!$AJ$3,"Date",$A13,"Vessel",W$4)=1,"W",""))</f>
        <v/>
      </c>
      <c r="X13" s="11" t="str">
        <f>IF(GETPIVOTDATA("Vessel",'[1]Schedule For Pub'!$A$3,"Date",$A13,"Vessel",X$4)=1,"S",IF(GETPIVOTDATA("Vessel",'[1]Schedule For Pub'!$AJ$3,"Date",$A13,"Vessel",X$4)=1,"W",""))</f>
        <v>S</v>
      </c>
      <c r="Y13" s="4" t="str">
        <f>IF(GETPIVOTDATA("Vessel",'[1]Schedule For Pub'!$A$3,"Date",$A13,"Vessel",Y$4)=1,"S",IF(GETPIVOTDATA("Vessel",'[1]Schedule For Pub'!$AJ$3,"Date",$A13,"Vessel",Y$4)=1,"W",""))</f>
        <v/>
      </c>
      <c r="Z13" s="11" t="str">
        <f>IF(GETPIVOTDATA("Vessel",'[1]Schedule For Pub'!$A$3,"Date",$A13,"Vessel",Z$4)=1,"S",IF(GETPIVOTDATA("Vessel",'[1]Schedule For Pub'!$AJ$3,"Date",$A13,"Vessel",Z$4)=1,"W",""))</f>
        <v/>
      </c>
      <c r="AA13" s="4" t="str">
        <f>IF(GETPIVOTDATA("Vessel",'[1]Schedule For Pub'!$A$3,"Date",$A13,"Vessel",AA$4)=1,"S",IF(GETPIVOTDATA("Vessel",'[1]Schedule For Pub'!$AJ$3,"Date",$A13,"Vessel",AA$4)=1,"W",""))</f>
        <v/>
      </c>
      <c r="AB13" s="11" t="str">
        <f>IF(GETPIVOTDATA("Vessel",'[1]Schedule For Pub'!$A$3,"Date",$A13,"Vessel",AB$4)=1,"S",IF(GETPIVOTDATA("Vessel",'[1]Schedule For Pub'!$AJ$3,"Date",$A13,"Vessel",AB$4)=1,"W",""))</f>
        <v/>
      </c>
      <c r="AC13" s="4" t="str">
        <f>IF(GETPIVOTDATA("Vessel",'[1]Schedule For Pub'!$A$3,"Date",$A13,"Vessel",AC$4)=1,"S",IF(GETPIVOTDATA("Vessel",'[1]Schedule For Pub'!$AJ$3,"Date",$A13,"Vessel",AC$4)=1,"W",""))</f>
        <v/>
      </c>
      <c r="AD13" s="11" t="str">
        <f>IF(GETPIVOTDATA("Vessel",'[1]Schedule For Pub'!$A$3,"Date",$A13,"Vessel",AD$4)=1,"S",IF(GETPIVOTDATA("Vessel",'[1]Schedule For Pub'!$AJ$3,"Date",$A13,"Vessel",AD$4)=1,"W",""))</f>
        <v/>
      </c>
      <c r="AE13" s="4" t="str">
        <f>IF(GETPIVOTDATA("Vessel",'[1]Schedule For Pub'!$A$3,"Date",$A13,"Vessel",AE$4)=1,"S",IF(GETPIVOTDATA("Vessel",'[1]Schedule For Pub'!$AJ$3,"Date",$A13,"Vessel",AE$4)=1,"W",""))</f>
        <v/>
      </c>
      <c r="AF13" s="11" t="str">
        <f>IF(GETPIVOTDATA("Vessel",'[1]Schedule For Pub'!$A$3,"Date",$A13,"Vessel",AF$4)=1,"S",IF(GETPIVOTDATA("Vessel",'[1]Schedule For Pub'!$AJ$3,"Date",$A13,"Vessel",AF$4)=1,"W",""))</f>
        <v/>
      </c>
      <c r="AG13" s="10">
        <f>COUNTIF(C13:AF13,"S")</f>
        <v>5</v>
      </c>
      <c r="AH13" s="9">
        <f>COUNTIF(C13:AF13,"W")</f>
        <v>0</v>
      </c>
      <c r="AI13" s="9">
        <f>6-AG13</f>
        <v>1</v>
      </c>
      <c r="AJ13" s="8">
        <f>AJ12+1</f>
        <v>45817</v>
      </c>
      <c r="AK13" s="1" t="str">
        <f>IF(AI13&gt;0,IF(AH13&gt;0,"notify waitlist vessel",""),"")</f>
        <v/>
      </c>
    </row>
    <row r="14" spans="1:38" x14ac:dyDescent="0.3">
      <c r="A14" s="12">
        <f>'[1]Schedule For Pub'!A14</f>
        <v>45818</v>
      </c>
      <c r="B14" s="8">
        <f>B13+1</f>
        <v>45818</v>
      </c>
      <c r="C14" s="4" t="str">
        <f>IF(GETPIVOTDATA("Vessel",'[1]Schedule For Pub'!$A$3,"Date",$A14,"Vessel",C$4)=1,"S",IF(GETPIVOTDATA("Vessel",'[1]Schedule For Pub'!$AJ$3,"Date",$A14,"Vessel",C$4)=1,"W",""))</f>
        <v/>
      </c>
      <c r="D14" s="11" t="str">
        <f>IF(GETPIVOTDATA("Vessel",'[1]Schedule For Pub'!$A$3,"Date",$A14,"Vessel",D$4)=1,"S",IF(GETPIVOTDATA("Vessel",'[1]Schedule For Pub'!$AJ$3,"Date",$A14,"Vessel",D$4)=1,"W",""))</f>
        <v/>
      </c>
      <c r="E14" s="4" t="str">
        <f>IF(GETPIVOTDATA("Vessel",'[1]Schedule For Pub'!$A$3,"Date",$A14,"Vessel",E$4)=1,"S",IF(GETPIVOTDATA("Vessel",'[1]Schedule For Pub'!$AJ$3,"Date",$A14,"Vessel",E$4)=1,"W",""))</f>
        <v>S</v>
      </c>
      <c r="F14" s="11" t="str">
        <f>IF(GETPIVOTDATA("Vessel",'[1]Schedule For Pub'!$A$3,"Date",$A14,"Vessel",F$4)=1,"S",IF(GETPIVOTDATA("Vessel",'[1]Schedule For Pub'!$AJ$3,"Date",$A14,"Vessel",F$4)=1,"W",""))</f>
        <v/>
      </c>
      <c r="G14" s="4" t="str">
        <f>IF(GETPIVOTDATA("Vessel",'[1]Schedule For Pub'!$A$3,"Date",$A14,"Vessel",G$4)=1,"S",IF(GETPIVOTDATA("Vessel",'[1]Schedule For Pub'!$AJ$3,"Date",$A14,"Vessel",G$4)=1,"W",""))</f>
        <v/>
      </c>
      <c r="H14" s="11" t="str">
        <f>IF(GETPIVOTDATA("Vessel",'[1]Schedule For Pub'!$A$3,"Date",$A14,"Vessel",H$4)=1,"S",IF(GETPIVOTDATA("Vessel",'[1]Schedule For Pub'!$AJ$3,"Date",$A14,"Vessel",H$4)=1,"W",""))</f>
        <v>S</v>
      </c>
      <c r="I14" s="4" t="str">
        <f>IF(GETPIVOTDATA("Vessel",'[1]Schedule For Pub'!$A$3,"Date",$A14,"Vessel",I$4)=1,"S",IF(GETPIVOTDATA("Vessel",'[1]Schedule For Pub'!$AJ$3,"Date",$A14,"Vessel",I$4)=1,"W",""))</f>
        <v/>
      </c>
      <c r="J14" s="11" t="str">
        <f>IF(GETPIVOTDATA("Vessel",'[1]Schedule For Pub'!$A$3,"Date",$A14,"Vessel",J$4)=1,"S",IF(GETPIVOTDATA("Vessel",'[1]Schedule For Pub'!$AJ$3,"Date",$A14,"Vessel",J$4)=1,"W",""))</f>
        <v/>
      </c>
      <c r="K14" s="4" t="str">
        <f>IF(GETPIVOTDATA("Vessel",'[1]Schedule For Pub'!$A$3,"Date",$A14,"Vessel",K$4)=1,"S",IF(GETPIVOTDATA("Vessel",'[1]Schedule For Pub'!$AJ$3,"Date",$A14,"Vessel",K$4)=1,"W",""))</f>
        <v/>
      </c>
      <c r="L14" s="11" t="str">
        <f>IF(GETPIVOTDATA("Vessel",'[1]Schedule For Pub'!$A$3,"Date",$A14,"Vessel",L$4)=1,"S",IF(GETPIVOTDATA("Vessel",'[1]Schedule For Pub'!$AJ$3,"Date",$A14,"Vessel",L$4)=1,"W",""))</f>
        <v/>
      </c>
      <c r="M14" s="4" t="str">
        <f>IF(GETPIVOTDATA("Vessel",'[1]Schedule For Pub'!$A$3,"Date",$A14,"Vessel",M$4)=1,"S",IF(GETPIVOTDATA("Vessel",'[1]Schedule For Pub'!$AJ$3,"Date",$A14,"Vessel",M$4)=1,"W",""))</f>
        <v>S</v>
      </c>
      <c r="N14" s="11" t="str">
        <f>IF(GETPIVOTDATA("Vessel",'[1]Schedule For Pub'!$A$3,"Date",$A14,"Vessel",N$4)=1,"S",IF(GETPIVOTDATA("Vessel",'[1]Schedule For Pub'!$AJ$3,"Date",$A14,"Vessel",N$4)=1,"W",""))</f>
        <v/>
      </c>
      <c r="O14" s="4" t="str">
        <f>IF(GETPIVOTDATA("Vessel",'[1]Schedule For Pub'!$A$3,"Date",$A14,"Vessel",O$4)=1,"S",IF(GETPIVOTDATA("Vessel",'[1]Schedule For Pub'!$AJ$3,"Date",$A14,"Vessel",O$4)=1,"W",""))</f>
        <v/>
      </c>
      <c r="P14" s="11" t="str">
        <f>IF(GETPIVOTDATA("Vessel",'[1]Schedule For Pub'!$A$3,"Date",$A14,"Vessel",P$4)=1,"S",IF(GETPIVOTDATA("Vessel",'[1]Schedule For Pub'!$AJ$3,"Date",$A14,"Vessel",P$4)=1,"W",""))</f>
        <v/>
      </c>
      <c r="Q14" s="4" t="str">
        <f>IF(GETPIVOTDATA("Vessel",'[1]Schedule For Pub'!$A$3,"Date",$A14,"Vessel",Q$4)=1,"S",IF(GETPIVOTDATA("Vessel",'[1]Schedule For Pub'!$AJ$3,"Date",$A14,"Vessel",Q$4)=1,"W",""))</f>
        <v/>
      </c>
      <c r="R14" s="11" t="str">
        <f>IF(GETPIVOTDATA("Vessel",'[1]Schedule For Pub'!$A$3,"Date",$A14,"Vessel",R$4)=1,"S",IF(GETPIVOTDATA("Vessel",'[1]Schedule For Pub'!$AJ$3,"Date",$A14,"Vessel",R$4)=1,"W",""))</f>
        <v/>
      </c>
      <c r="S14" s="4" t="str">
        <f>IF(GETPIVOTDATA("Vessel",'[1]Schedule For Pub'!$A$3,"Date",$A14,"Vessel",S$4)=1,"S",IF(GETPIVOTDATA("Vessel",'[1]Schedule For Pub'!$AJ$3,"Date",$A14,"Vessel",S$4)=1,"W",""))</f>
        <v/>
      </c>
      <c r="T14" s="11" t="str">
        <f>IF(GETPIVOTDATA("Vessel",'[1]Schedule For Pub'!$A$3,"Date",$A14,"Vessel",T$4)=1,"S",IF(GETPIVOTDATA("Vessel",'[1]Schedule For Pub'!$AJ$3,"Date",$A14,"Vessel",T$4)=1,"W",""))</f>
        <v/>
      </c>
      <c r="U14" s="4" t="str">
        <f>IF(GETPIVOTDATA("Vessel",'[1]Schedule For Pub'!$A$3,"Date",$A14,"Vessel",U$4)=1,"S",IF(GETPIVOTDATA("Vessel",'[1]Schedule For Pub'!$AJ$3,"Date",$A14,"Vessel",U$4)=1,"W",""))</f>
        <v/>
      </c>
      <c r="V14" s="11" t="str">
        <f>IF(GETPIVOTDATA("Vessel",'[1]Schedule For Pub'!$A$3,"Date",$A14,"Vessel",V$4)=1,"S",IF(GETPIVOTDATA("Vessel",'[1]Schedule For Pub'!$AJ$3,"Date",$A14,"Vessel",V$4)=1,"W",""))</f>
        <v/>
      </c>
      <c r="W14" s="4" t="str">
        <f>IF(GETPIVOTDATA("Vessel",'[1]Schedule For Pub'!$A$3,"Date",$A14,"Vessel",W$4)=1,"S",IF(GETPIVOTDATA("Vessel",'[1]Schedule For Pub'!$AJ$3,"Date",$A14,"Vessel",W$4)=1,"W",""))</f>
        <v/>
      </c>
      <c r="X14" s="11" t="str">
        <f>IF(GETPIVOTDATA("Vessel",'[1]Schedule For Pub'!$A$3,"Date",$A14,"Vessel",X$4)=1,"S",IF(GETPIVOTDATA("Vessel",'[1]Schedule For Pub'!$AJ$3,"Date",$A14,"Vessel",X$4)=1,"W",""))</f>
        <v>S</v>
      </c>
      <c r="Y14" s="4" t="str">
        <f>IF(GETPIVOTDATA("Vessel",'[1]Schedule For Pub'!$A$3,"Date",$A14,"Vessel",Y$4)=1,"S",IF(GETPIVOTDATA("Vessel",'[1]Schedule For Pub'!$AJ$3,"Date",$A14,"Vessel",Y$4)=1,"W",""))</f>
        <v/>
      </c>
      <c r="Z14" s="11" t="str">
        <f>IF(GETPIVOTDATA("Vessel",'[1]Schedule For Pub'!$A$3,"Date",$A14,"Vessel",Z$4)=1,"S",IF(GETPIVOTDATA("Vessel",'[1]Schedule For Pub'!$AJ$3,"Date",$A14,"Vessel",Z$4)=1,"W",""))</f>
        <v/>
      </c>
      <c r="AA14" s="4" t="str">
        <f>IF(GETPIVOTDATA("Vessel",'[1]Schedule For Pub'!$A$3,"Date",$A14,"Vessel",AA$4)=1,"S",IF(GETPIVOTDATA("Vessel",'[1]Schedule For Pub'!$AJ$3,"Date",$A14,"Vessel",AA$4)=1,"W",""))</f>
        <v/>
      </c>
      <c r="AB14" s="11" t="str">
        <f>IF(GETPIVOTDATA("Vessel",'[1]Schedule For Pub'!$A$3,"Date",$A14,"Vessel",AB$4)=1,"S",IF(GETPIVOTDATA("Vessel",'[1]Schedule For Pub'!$AJ$3,"Date",$A14,"Vessel",AB$4)=1,"W",""))</f>
        <v/>
      </c>
      <c r="AC14" s="4" t="str">
        <f>IF(GETPIVOTDATA("Vessel",'[1]Schedule For Pub'!$A$3,"Date",$A14,"Vessel",AC$4)=1,"S",IF(GETPIVOTDATA("Vessel",'[1]Schedule For Pub'!$AJ$3,"Date",$A14,"Vessel",AC$4)=1,"W",""))</f>
        <v/>
      </c>
      <c r="AD14" s="11" t="str">
        <f>IF(GETPIVOTDATA("Vessel",'[1]Schedule For Pub'!$A$3,"Date",$A14,"Vessel",AD$4)=1,"S",IF(GETPIVOTDATA("Vessel",'[1]Schedule For Pub'!$AJ$3,"Date",$A14,"Vessel",AD$4)=1,"W",""))</f>
        <v/>
      </c>
      <c r="AE14" s="4" t="str">
        <f>IF(GETPIVOTDATA("Vessel",'[1]Schedule For Pub'!$A$3,"Date",$A14,"Vessel",AE$4)=1,"S",IF(GETPIVOTDATA("Vessel",'[1]Schedule For Pub'!$AJ$3,"Date",$A14,"Vessel",AE$4)=1,"W",""))</f>
        <v/>
      </c>
      <c r="AF14" s="11" t="str">
        <f>IF(GETPIVOTDATA("Vessel",'[1]Schedule For Pub'!$A$3,"Date",$A14,"Vessel",AF$4)=1,"S",IF(GETPIVOTDATA("Vessel",'[1]Schedule For Pub'!$AJ$3,"Date",$A14,"Vessel",AF$4)=1,"W",""))</f>
        <v/>
      </c>
      <c r="AG14" s="10">
        <f>COUNTIF(C14:AF14,"S")</f>
        <v>4</v>
      </c>
      <c r="AH14" s="9">
        <f>COUNTIF(C14:AF14,"W")</f>
        <v>0</v>
      </c>
      <c r="AI14" s="9">
        <f>6-AG14</f>
        <v>2</v>
      </c>
      <c r="AJ14" s="8">
        <f>AJ13+1</f>
        <v>45818</v>
      </c>
      <c r="AK14" s="1" t="str">
        <f>IF(AI14&gt;0,IF(AH14&gt;0,"notify waitlist vessel",""),"")</f>
        <v/>
      </c>
    </row>
    <row r="15" spans="1:38" x14ac:dyDescent="0.3">
      <c r="A15" s="12">
        <f>'[1]Schedule For Pub'!A15</f>
        <v>45819</v>
      </c>
      <c r="B15" s="8">
        <f>B14+1</f>
        <v>45819</v>
      </c>
      <c r="C15" s="4" t="str">
        <f>IF(GETPIVOTDATA("Vessel",'[1]Schedule For Pub'!$A$3,"Date",$A15,"Vessel",C$4)=1,"S",IF(GETPIVOTDATA("Vessel",'[1]Schedule For Pub'!$AJ$3,"Date",$A15,"Vessel",C$4)=1,"W",""))</f>
        <v/>
      </c>
      <c r="D15" s="11" t="str">
        <f>IF(GETPIVOTDATA("Vessel",'[1]Schedule For Pub'!$A$3,"Date",$A15,"Vessel",D$4)=1,"S",IF(GETPIVOTDATA("Vessel",'[1]Schedule For Pub'!$AJ$3,"Date",$A15,"Vessel",D$4)=1,"W",""))</f>
        <v/>
      </c>
      <c r="E15" s="4" t="str">
        <f>IF(GETPIVOTDATA("Vessel",'[1]Schedule For Pub'!$A$3,"Date",$A15,"Vessel",E$4)=1,"S",IF(GETPIVOTDATA("Vessel",'[1]Schedule For Pub'!$AJ$3,"Date",$A15,"Vessel",E$4)=1,"W",""))</f>
        <v>S</v>
      </c>
      <c r="F15" s="11" t="str">
        <f>IF(GETPIVOTDATA("Vessel",'[1]Schedule For Pub'!$A$3,"Date",$A15,"Vessel",F$4)=1,"S",IF(GETPIVOTDATA("Vessel",'[1]Schedule For Pub'!$AJ$3,"Date",$A15,"Vessel",F$4)=1,"W",""))</f>
        <v/>
      </c>
      <c r="G15" s="4" t="str">
        <f>IF(GETPIVOTDATA("Vessel",'[1]Schedule For Pub'!$A$3,"Date",$A15,"Vessel",G$4)=1,"S",IF(GETPIVOTDATA("Vessel",'[1]Schedule For Pub'!$AJ$3,"Date",$A15,"Vessel",G$4)=1,"W",""))</f>
        <v>S</v>
      </c>
      <c r="H15" s="11" t="str">
        <f>IF(GETPIVOTDATA("Vessel",'[1]Schedule For Pub'!$A$3,"Date",$A15,"Vessel",H$4)=1,"S",IF(GETPIVOTDATA("Vessel",'[1]Schedule For Pub'!$AJ$3,"Date",$A15,"Vessel",H$4)=1,"W",""))</f>
        <v/>
      </c>
      <c r="I15" s="4" t="str">
        <f>IF(GETPIVOTDATA("Vessel",'[1]Schedule For Pub'!$A$3,"Date",$A15,"Vessel",I$4)=1,"S",IF(GETPIVOTDATA("Vessel",'[1]Schedule For Pub'!$AJ$3,"Date",$A15,"Vessel",I$4)=1,"W",""))</f>
        <v/>
      </c>
      <c r="J15" s="11" t="str">
        <f>IF(GETPIVOTDATA("Vessel",'[1]Schedule For Pub'!$A$3,"Date",$A15,"Vessel",J$4)=1,"S",IF(GETPIVOTDATA("Vessel",'[1]Schedule For Pub'!$AJ$3,"Date",$A15,"Vessel",J$4)=1,"W",""))</f>
        <v/>
      </c>
      <c r="K15" s="4" t="str">
        <f>IF(GETPIVOTDATA("Vessel",'[1]Schedule For Pub'!$A$3,"Date",$A15,"Vessel",K$4)=1,"S",IF(GETPIVOTDATA("Vessel",'[1]Schedule For Pub'!$AJ$3,"Date",$A15,"Vessel",K$4)=1,"W",""))</f>
        <v/>
      </c>
      <c r="L15" s="11" t="str">
        <f>IF(GETPIVOTDATA("Vessel",'[1]Schedule For Pub'!$A$3,"Date",$A15,"Vessel",L$4)=1,"S",IF(GETPIVOTDATA("Vessel",'[1]Schedule For Pub'!$AJ$3,"Date",$A15,"Vessel",L$4)=1,"W",""))</f>
        <v/>
      </c>
      <c r="M15" s="4" t="str">
        <f>IF(GETPIVOTDATA("Vessel",'[1]Schedule For Pub'!$A$3,"Date",$A15,"Vessel",M$4)=1,"S",IF(GETPIVOTDATA("Vessel",'[1]Schedule For Pub'!$AJ$3,"Date",$A15,"Vessel",M$4)=1,"W",""))</f>
        <v>S</v>
      </c>
      <c r="N15" s="11" t="str">
        <f>IF(GETPIVOTDATA("Vessel",'[1]Schedule For Pub'!$A$3,"Date",$A15,"Vessel",N$4)=1,"S",IF(GETPIVOTDATA("Vessel",'[1]Schedule For Pub'!$AJ$3,"Date",$A15,"Vessel",N$4)=1,"W",""))</f>
        <v/>
      </c>
      <c r="O15" s="4" t="str">
        <f>IF(GETPIVOTDATA("Vessel",'[1]Schedule For Pub'!$A$3,"Date",$A15,"Vessel",O$4)=1,"S",IF(GETPIVOTDATA("Vessel",'[1]Schedule For Pub'!$AJ$3,"Date",$A15,"Vessel",O$4)=1,"W",""))</f>
        <v/>
      </c>
      <c r="P15" s="11" t="str">
        <f>IF(GETPIVOTDATA("Vessel",'[1]Schedule For Pub'!$A$3,"Date",$A15,"Vessel",P$4)=1,"S",IF(GETPIVOTDATA("Vessel",'[1]Schedule For Pub'!$AJ$3,"Date",$A15,"Vessel",P$4)=1,"W",""))</f>
        <v/>
      </c>
      <c r="Q15" s="4" t="str">
        <f>IF(GETPIVOTDATA("Vessel",'[1]Schedule For Pub'!$A$3,"Date",$A15,"Vessel",Q$4)=1,"S",IF(GETPIVOTDATA("Vessel",'[1]Schedule For Pub'!$AJ$3,"Date",$A15,"Vessel",Q$4)=1,"W",""))</f>
        <v/>
      </c>
      <c r="R15" s="11" t="str">
        <f>IF(GETPIVOTDATA("Vessel",'[1]Schedule For Pub'!$A$3,"Date",$A15,"Vessel",R$4)=1,"S",IF(GETPIVOTDATA("Vessel",'[1]Schedule For Pub'!$AJ$3,"Date",$A15,"Vessel",R$4)=1,"W",""))</f>
        <v/>
      </c>
      <c r="S15" s="4" t="str">
        <f>IF(GETPIVOTDATA("Vessel",'[1]Schedule For Pub'!$A$3,"Date",$A15,"Vessel",S$4)=1,"S",IF(GETPIVOTDATA("Vessel",'[1]Schedule For Pub'!$AJ$3,"Date",$A15,"Vessel",S$4)=1,"W",""))</f>
        <v/>
      </c>
      <c r="T15" s="11" t="str">
        <f>IF(GETPIVOTDATA("Vessel",'[1]Schedule For Pub'!$A$3,"Date",$A15,"Vessel",T$4)=1,"S",IF(GETPIVOTDATA("Vessel",'[1]Schedule For Pub'!$AJ$3,"Date",$A15,"Vessel",T$4)=1,"W",""))</f>
        <v/>
      </c>
      <c r="U15" s="4" t="str">
        <f>IF(GETPIVOTDATA("Vessel",'[1]Schedule For Pub'!$A$3,"Date",$A15,"Vessel",U$4)=1,"S",IF(GETPIVOTDATA("Vessel",'[1]Schedule For Pub'!$AJ$3,"Date",$A15,"Vessel",U$4)=1,"W",""))</f>
        <v/>
      </c>
      <c r="V15" s="11" t="str">
        <f>IF(GETPIVOTDATA("Vessel",'[1]Schedule For Pub'!$A$3,"Date",$A15,"Vessel",V$4)=1,"S",IF(GETPIVOTDATA("Vessel",'[1]Schedule For Pub'!$AJ$3,"Date",$A15,"Vessel",V$4)=1,"W",""))</f>
        <v/>
      </c>
      <c r="W15" s="4" t="str">
        <f>IF(GETPIVOTDATA("Vessel",'[1]Schedule For Pub'!$A$3,"Date",$A15,"Vessel",W$4)=1,"S",IF(GETPIVOTDATA("Vessel",'[1]Schedule For Pub'!$AJ$3,"Date",$A15,"Vessel",W$4)=1,"W",""))</f>
        <v/>
      </c>
      <c r="X15" s="11" t="str">
        <f>IF(GETPIVOTDATA("Vessel",'[1]Schedule For Pub'!$A$3,"Date",$A15,"Vessel",X$4)=1,"S",IF(GETPIVOTDATA("Vessel",'[1]Schedule For Pub'!$AJ$3,"Date",$A15,"Vessel",X$4)=1,"W",""))</f>
        <v>S</v>
      </c>
      <c r="Y15" s="4" t="str">
        <f>IF(GETPIVOTDATA("Vessel",'[1]Schedule For Pub'!$A$3,"Date",$A15,"Vessel",Y$4)=1,"S",IF(GETPIVOTDATA("Vessel",'[1]Schedule For Pub'!$AJ$3,"Date",$A15,"Vessel",Y$4)=1,"W",""))</f>
        <v/>
      </c>
      <c r="Z15" s="11" t="str">
        <f>IF(GETPIVOTDATA("Vessel",'[1]Schedule For Pub'!$A$3,"Date",$A15,"Vessel",Z$4)=1,"S",IF(GETPIVOTDATA("Vessel",'[1]Schedule For Pub'!$AJ$3,"Date",$A15,"Vessel",Z$4)=1,"W",""))</f>
        <v/>
      </c>
      <c r="AA15" s="4" t="str">
        <f>IF(GETPIVOTDATA("Vessel",'[1]Schedule For Pub'!$A$3,"Date",$A15,"Vessel",AA$4)=1,"S",IF(GETPIVOTDATA("Vessel",'[1]Schedule For Pub'!$AJ$3,"Date",$A15,"Vessel",AA$4)=1,"W",""))</f>
        <v/>
      </c>
      <c r="AB15" s="11" t="str">
        <f>IF(GETPIVOTDATA("Vessel",'[1]Schedule For Pub'!$A$3,"Date",$A15,"Vessel",AB$4)=1,"S",IF(GETPIVOTDATA("Vessel",'[1]Schedule For Pub'!$AJ$3,"Date",$A15,"Vessel",AB$4)=1,"W",""))</f>
        <v/>
      </c>
      <c r="AC15" s="4" t="str">
        <f>IF(GETPIVOTDATA("Vessel",'[1]Schedule For Pub'!$A$3,"Date",$A15,"Vessel",AC$4)=1,"S",IF(GETPIVOTDATA("Vessel",'[1]Schedule For Pub'!$AJ$3,"Date",$A15,"Vessel",AC$4)=1,"W",""))</f>
        <v/>
      </c>
      <c r="AD15" s="11" t="str">
        <f>IF(GETPIVOTDATA("Vessel",'[1]Schedule For Pub'!$A$3,"Date",$A15,"Vessel",AD$4)=1,"S",IF(GETPIVOTDATA("Vessel",'[1]Schedule For Pub'!$AJ$3,"Date",$A15,"Vessel",AD$4)=1,"W",""))</f>
        <v/>
      </c>
      <c r="AE15" s="4" t="str">
        <f>IF(GETPIVOTDATA("Vessel",'[1]Schedule For Pub'!$A$3,"Date",$A15,"Vessel",AE$4)=1,"S",IF(GETPIVOTDATA("Vessel",'[1]Schedule For Pub'!$AJ$3,"Date",$A15,"Vessel",AE$4)=1,"W",""))</f>
        <v/>
      </c>
      <c r="AF15" s="11" t="str">
        <f>IF(GETPIVOTDATA("Vessel",'[1]Schedule For Pub'!$A$3,"Date",$A15,"Vessel",AF$4)=1,"S",IF(GETPIVOTDATA("Vessel",'[1]Schedule For Pub'!$AJ$3,"Date",$A15,"Vessel",AF$4)=1,"W",""))</f>
        <v/>
      </c>
      <c r="AG15" s="10">
        <f>COUNTIF(C15:AF15,"S")</f>
        <v>4</v>
      </c>
      <c r="AH15" s="9">
        <f>COUNTIF(C15:AF15,"W")</f>
        <v>0</v>
      </c>
      <c r="AI15" s="9">
        <f>6-AG15</f>
        <v>2</v>
      </c>
      <c r="AJ15" s="8">
        <f>AJ14+1</f>
        <v>45819</v>
      </c>
      <c r="AK15" s="1" t="str">
        <f>IF(AI15&gt;0,IF(AH15&gt;0,"notify waitlist vessel",""),"")</f>
        <v/>
      </c>
    </row>
    <row r="16" spans="1:38" x14ac:dyDescent="0.3">
      <c r="A16" s="12">
        <f>'[1]Schedule For Pub'!A16</f>
        <v>45820</v>
      </c>
      <c r="B16" s="8">
        <f>B15+1</f>
        <v>45820</v>
      </c>
      <c r="C16" s="4" t="str">
        <f>IF(GETPIVOTDATA("Vessel",'[1]Schedule For Pub'!$A$3,"Date",$A16,"Vessel",C$4)=1,"S",IF(GETPIVOTDATA("Vessel",'[1]Schedule For Pub'!$AJ$3,"Date",$A16,"Vessel",C$4)=1,"W",""))</f>
        <v/>
      </c>
      <c r="D16" s="11" t="str">
        <f>IF(GETPIVOTDATA("Vessel",'[1]Schedule For Pub'!$A$3,"Date",$A16,"Vessel",D$4)=1,"S",IF(GETPIVOTDATA("Vessel",'[1]Schedule For Pub'!$AJ$3,"Date",$A16,"Vessel",D$4)=1,"W",""))</f>
        <v/>
      </c>
      <c r="E16" s="4" t="str">
        <f>IF(GETPIVOTDATA("Vessel",'[1]Schedule For Pub'!$A$3,"Date",$A16,"Vessel",E$4)=1,"S",IF(GETPIVOTDATA("Vessel",'[1]Schedule For Pub'!$AJ$3,"Date",$A16,"Vessel",E$4)=1,"W",""))</f>
        <v>S</v>
      </c>
      <c r="F16" s="11" t="str">
        <f>IF(GETPIVOTDATA("Vessel",'[1]Schedule For Pub'!$A$3,"Date",$A16,"Vessel",F$4)=1,"S",IF(GETPIVOTDATA("Vessel",'[1]Schedule For Pub'!$AJ$3,"Date",$A16,"Vessel",F$4)=1,"W",""))</f>
        <v/>
      </c>
      <c r="G16" s="4" t="str">
        <f>IF(GETPIVOTDATA("Vessel",'[1]Schedule For Pub'!$A$3,"Date",$A16,"Vessel",G$4)=1,"S",IF(GETPIVOTDATA("Vessel",'[1]Schedule For Pub'!$AJ$3,"Date",$A16,"Vessel",G$4)=1,"W",""))</f>
        <v/>
      </c>
      <c r="H16" s="11" t="str">
        <f>IF(GETPIVOTDATA("Vessel",'[1]Schedule For Pub'!$A$3,"Date",$A16,"Vessel",H$4)=1,"S",IF(GETPIVOTDATA("Vessel",'[1]Schedule For Pub'!$AJ$3,"Date",$A16,"Vessel",H$4)=1,"W",""))</f>
        <v/>
      </c>
      <c r="I16" s="4" t="str">
        <f>IF(GETPIVOTDATA("Vessel",'[1]Schedule For Pub'!$A$3,"Date",$A16,"Vessel",I$4)=1,"S",IF(GETPIVOTDATA("Vessel",'[1]Schedule For Pub'!$AJ$3,"Date",$A16,"Vessel",I$4)=1,"W",""))</f>
        <v/>
      </c>
      <c r="J16" s="11" t="str">
        <f>IF(GETPIVOTDATA("Vessel",'[1]Schedule For Pub'!$A$3,"Date",$A16,"Vessel",J$4)=1,"S",IF(GETPIVOTDATA("Vessel",'[1]Schedule For Pub'!$AJ$3,"Date",$A16,"Vessel",J$4)=1,"W",""))</f>
        <v/>
      </c>
      <c r="K16" s="4" t="str">
        <f>IF(GETPIVOTDATA("Vessel",'[1]Schedule For Pub'!$A$3,"Date",$A16,"Vessel",K$4)=1,"S",IF(GETPIVOTDATA("Vessel",'[1]Schedule For Pub'!$AJ$3,"Date",$A16,"Vessel",K$4)=1,"W",""))</f>
        <v/>
      </c>
      <c r="L16" s="11" t="str">
        <f>IF(GETPIVOTDATA("Vessel",'[1]Schedule For Pub'!$A$3,"Date",$A16,"Vessel",L$4)=1,"S",IF(GETPIVOTDATA("Vessel",'[1]Schedule For Pub'!$AJ$3,"Date",$A16,"Vessel",L$4)=1,"W",""))</f>
        <v/>
      </c>
      <c r="M16" s="4" t="str">
        <f>IF(GETPIVOTDATA("Vessel",'[1]Schedule For Pub'!$A$3,"Date",$A16,"Vessel",M$4)=1,"S",IF(GETPIVOTDATA("Vessel",'[1]Schedule For Pub'!$AJ$3,"Date",$A16,"Vessel",M$4)=1,"W",""))</f>
        <v/>
      </c>
      <c r="N16" s="11" t="str">
        <f>IF(GETPIVOTDATA("Vessel",'[1]Schedule For Pub'!$A$3,"Date",$A16,"Vessel",N$4)=1,"S",IF(GETPIVOTDATA("Vessel",'[1]Schedule For Pub'!$AJ$3,"Date",$A16,"Vessel",N$4)=1,"W",""))</f>
        <v/>
      </c>
      <c r="O16" s="4" t="str">
        <f>IF(GETPIVOTDATA("Vessel",'[1]Schedule For Pub'!$A$3,"Date",$A16,"Vessel",O$4)=1,"S",IF(GETPIVOTDATA("Vessel",'[1]Schedule For Pub'!$AJ$3,"Date",$A16,"Vessel",O$4)=1,"W",""))</f>
        <v/>
      </c>
      <c r="P16" s="11" t="str">
        <f>IF(GETPIVOTDATA("Vessel",'[1]Schedule For Pub'!$A$3,"Date",$A16,"Vessel",P$4)=1,"S",IF(GETPIVOTDATA("Vessel",'[1]Schedule For Pub'!$AJ$3,"Date",$A16,"Vessel",P$4)=1,"W",""))</f>
        <v/>
      </c>
      <c r="Q16" s="4" t="str">
        <f>IF(GETPIVOTDATA("Vessel",'[1]Schedule For Pub'!$A$3,"Date",$A16,"Vessel",Q$4)=1,"S",IF(GETPIVOTDATA("Vessel",'[1]Schedule For Pub'!$AJ$3,"Date",$A16,"Vessel",Q$4)=1,"W",""))</f>
        <v/>
      </c>
      <c r="R16" s="11" t="str">
        <f>IF(GETPIVOTDATA("Vessel",'[1]Schedule For Pub'!$A$3,"Date",$A16,"Vessel",R$4)=1,"S",IF(GETPIVOTDATA("Vessel",'[1]Schedule For Pub'!$AJ$3,"Date",$A16,"Vessel",R$4)=1,"W",""))</f>
        <v/>
      </c>
      <c r="S16" s="4" t="str">
        <f>IF(GETPIVOTDATA("Vessel",'[1]Schedule For Pub'!$A$3,"Date",$A16,"Vessel",S$4)=1,"S",IF(GETPIVOTDATA("Vessel",'[1]Schedule For Pub'!$AJ$3,"Date",$A16,"Vessel",S$4)=1,"W",""))</f>
        <v/>
      </c>
      <c r="T16" s="11" t="str">
        <f>IF(GETPIVOTDATA("Vessel",'[1]Schedule For Pub'!$A$3,"Date",$A16,"Vessel",T$4)=1,"S",IF(GETPIVOTDATA("Vessel",'[1]Schedule For Pub'!$AJ$3,"Date",$A16,"Vessel",T$4)=1,"W",""))</f>
        <v/>
      </c>
      <c r="U16" s="4" t="str">
        <f>IF(GETPIVOTDATA("Vessel",'[1]Schedule For Pub'!$A$3,"Date",$A16,"Vessel",U$4)=1,"S",IF(GETPIVOTDATA("Vessel",'[1]Schedule For Pub'!$AJ$3,"Date",$A16,"Vessel",U$4)=1,"W",""))</f>
        <v/>
      </c>
      <c r="V16" s="11" t="str">
        <f>IF(GETPIVOTDATA("Vessel",'[1]Schedule For Pub'!$A$3,"Date",$A16,"Vessel",V$4)=1,"S",IF(GETPIVOTDATA("Vessel",'[1]Schedule For Pub'!$AJ$3,"Date",$A16,"Vessel",V$4)=1,"W",""))</f>
        <v/>
      </c>
      <c r="W16" s="4" t="str">
        <f>IF(GETPIVOTDATA("Vessel",'[1]Schedule For Pub'!$A$3,"Date",$A16,"Vessel",W$4)=1,"S",IF(GETPIVOTDATA("Vessel",'[1]Schedule For Pub'!$AJ$3,"Date",$A16,"Vessel",W$4)=1,"W",""))</f>
        <v/>
      </c>
      <c r="X16" s="11" t="str">
        <f>IF(GETPIVOTDATA("Vessel",'[1]Schedule For Pub'!$A$3,"Date",$A16,"Vessel",X$4)=1,"S",IF(GETPIVOTDATA("Vessel",'[1]Schedule For Pub'!$AJ$3,"Date",$A16,"Vessel",X$4)=1,"W",""))</f>
        <v/>
      </c>
      <c r="Y16" s="4" t="str">
        <f>IF(GETPIVOTDATA("Vessel",'[1]Schedule For Pub'!$A$3,"Date",$A16,"Vessel",Y$4)=1,"S",IF(GETPIVOTDATA("Vessel",'[1]Schedule For Pub'!$AJ$3,"Date",$A16,"Vessel",Y$4)=1,"W",""))</f>
        <v/>
      </c>
      <c r="Z16" s="11" t="str">
        <f>IF(GETPIVOTDATA("Vessel",'[1]Schedule For Pub'!$A$3,"Date",$A16,"Vessel",Z$4)=1,"S",IF(GETPIVOTDATA("Vessel",'[1]Schedule For Pub'!$AJ$3,"Date",$A16,"Vessel",Z$4)=1,"W",""))</f>
        <v/>
      </c>
      <c r="AA16" s="4" t="str">
        <f>IF(GETPIVOTDATA("Vessel",'[1]Schedule For Pub'!$A$3,"Date",$A16,"Vessel",AA$4)=1,"S",IF(GETPIVOTDATA("Vessel",'[1]Schedule For Pub'!$AJ$3,"Date",$A16,"Vessel",AA$4)=1,"W",""))</f>
        <v/>
      </c>
      <c r="AB16" s="11" t="str">
        <f>IF(GETPIVOTDATA("Vessel",'[1]Schedule For Pub'!$A$3,"Date",$A16,"Vessel",AB$4)=1,"S",IF(GETPIVOTDATA("Vessel",'[1]Schedule For Pub'!$AJ$3,"Date",$A16,"Vessel",AB$4)=1,"W",""))</f>
        <v/>
      </c>
      <c r="AC16" s="4" t="str">
        <f>IF(GETPIVOTDATA("Vessel",'[1]Schedule For Pub'!$A$3,"Date",$A16,"Vessel",AC$4)=1,"S",IF(GETPIVOTDATA("Vessel",'[1]Schedule For Pub'!$AJ$3,"Date",$A16,"Vessel",AC$4)=1,"W",""))</f>
        <v/>
      </c>
      <c r="AD16" s="11" t="str">
        <f>IF(GETPIVOTDATA("Vessel",'[1]Schedule For Pub'!$A$3,"Date",$A16,"Vessel",AD$4)=1,"S",IF(GETPIVOTDATA("Vessel",'[1]Schedule For Pub'!$AJ$3,"Date",$A16,"Vessel",AD$4)=1,"W",""))</f>
        <v/>
      </c>
      <c r="AE16" s="4" t="str">
        <f>IF(GETPIVOTDATA("Vessel",'[1]Schedule For Pub'!$A$3,"Date",$A16,"Vessel",AE$4)=1,"S",IF(GETPIVOTDATA("Vessel",'[1]Schedule For Pub'!$AJ$3,"Date",$A16,"Vessel",AE$4)=1,"W",""))</f>
        <v/>
      </c>
      <c r="AF16" s="11" t="str">
        <f>IF(GETPIVOTDATA("Vessel",'[1]Schedule For Pub'!$A$3,"Date",$A16,"Vessel",AF$4)=1,"S",IF(GETPIVOTDATA("Vessel",'[1]Schedule For Pub'!$AJ$3,"Date",$A16,"Vessel",AF$4)=1,"W",""))</f>
        <v/>
      </c>
      <c r="AG16" s="10">
        <f>COUNTIF(C16:AF16,"S")</f>
        <v>1</v>
      </c>
      <c r="AH16" s="9">
        <f>COUNTIF(C16:AF16,"W")</f>
        <v>0</v>
      </c>
      <c r="AI16" s="9">
        <f>6-AG16</f>
        <v>5</v>
      </c>
      <c r="AJ16" s="8">
        <f>AJ15+1</f>
        <v>45820</v>
      </c>
      <c r="AK16" s="1" t="str">
        <f>IF(AI16&gt;0,IF(AH16&gt;0,"notify waitlist vessel",""),"")</f>
        <v/>
      </c>
    </row>
    <row r="17" spans="1:37" x14ac:dyDescent="0.3">
      <c r="A17" s="12">
        <f>'[1]Schedule For Pub'!A17</f>
        <v>45821</v>
      </c>
      <c r="B17" s="8">
        <f>B16+1</f>
        <v>45821</v>
      </c>
      <c r="C17" s="4" t="str">
        <f>IF(GETPIVOTDATA("Vessel",'[1]Schedule For Pub'!$A$3,"Date",$A17,"Vessel",C$4)=1,"S",IF(GETPIVOTDATA("Vessel",'[1]Schedule For Pub'!$AJ$3,"Date",$A17,"Vessel",C$4)=1,"W",""))</f>
        <v/>
      </c>
      <c r="D17" s="11" t="str">
        <f>IF(GETPIVOTDATA("Vessel",'[1]Schedule For Pub'!$A$3,"Date",$A17,"Vessel",D$4)=1,"S",IF(GETPIVOTDATA("Vessel",'[1]Schedule For Pub'!$AJ$3,"Date",$A17,"Vessel",D$4)=1,"W",""))</f>
        <v/>
      </c>
      <c r="E17" s="4" t="str">
        <f>IF(GETPIVOTDATA("Vessel",'[1]Schedule For Pub'!$A$3,"Date",$A17,"Vessel",E$4)=1,"S",IF(GETPIVOTDATA("Vessel",'[1]Schedule For Pub'!$AJ$3,"Date",$A17,"Vessel",E$4)=1,"W",""))</f>
        <v>S</v>
      </c>
      <c r="F17" s="11" t="str">
        <f>IF(GETPIVOTDATA("Vessel",'[1]Schedule For Pub'!$A$3,"Date",$A17,"Vessel",F$4)=1,"S",IF(GETPIVOTDATA("Vessel",'[1]Schedule For Pub'!$AJ$3,"Date",$A17,"Vessel",F$4)=1,"W",""))</f>
        <v/>
      </c>
      <c r="G17" s="4" t="str">
        <f>IF(GETPIVOTDATA("Vessel",'[1]Schedule For Pub'!$A$3,"Date",$A17,"Vessel",G$4)=1,"S",IF(GETPIVOTDATA("Vessel",'[1]Schedule For Pub'!$AJ$3,"Date",$A17,"Vessel",G$4)=1,"W",""))</f>
        <v/>
      </c>
      <c r="H17" s="11" t="str">
        <f>IF(GETPIVOTDATA("Vessel",'[1]Schedule For Pub'!$A$3,"Date",$A17,"Vessel",H$4)=1,"S",IF(GETPIVOTDATA("Vessel",'[1]Schedule For Pub'!$AJ$3,"Date",$A17,"Vessel",H$4)=1,"W",""))</f>
        <v/>
      </c>
      <c r="I17" s="4" t="str">
        <f>IF(GETPIVOTDATA("Vessel",'[1]Schedule For Pub'!$A$3,"Date",$A17,"Vessel",I$4)=1,"S",IF(GETPIVOTDATA("Vessel",'[1]Schedule For Pub'!$AJ$3,"Date",$A17,"Vessel",I$4)=1,"W",""))</f>
        <v/>
      </c>
      <c r="J17" s="11" t="str">
        <f>IF(GETPIVOTDATA("Vessel",'[1]Schedule For Pub'!$A$3,"Date",$A17,"Vessel",J$4)=1,"S",IF(GETPIVOTDATA("Vessel",'[1]Schedule For Pub'!$AJ$3,"Date",$A17,"Vessel",J$4)=1,"W",""))</f>
        <v/>
      </c>
      <c r="K17" s="4" t="str">
        <f>IF(GETPIVOTDATA("Vessel",'[1]Schedule For Pub'!$A$3,"Date",$A17,"Vessel",K$4)=1,"S",IF(GETPIVOTDATA("Vessel",'[1]Schedule For Pub'!$AJ$3,"Date",$A17,"Vessel",K$4)=1,"W",""))</f>
        <v/>
      </c>
      <c r="L17" s="11" t="str">
        <f>IF(GETPIVOTDATA("Vessel",'[1]Schedule For Pub'!$A$3,"Date",$A17,"Vessel",L$4)=1,"S",IF(GETPIVOTDATA("Vessel",'[1]Schedule For Pub'!$AJ$3,"Date",$A17,"Vessel",L$4)=1,"W",""))</f>
        <v/>
      </c>
      <c r="M17" s="4" t="str">
        <f>IF(GETPIVOTDATA("Vessel",'[1]Schedule For Pub'!$A$3,"Date",$A17,"Vessel",M$4)=1,"S",IF(GETPIVOTDATA("Vessel",'[1]Schedule For Pub'!$AJ$3,"Date",$A17,"Vessel",M$4)=1,"W",""))</f>
        <v/>
      </c>
      <c r="N17" s="11" t="str">
        <f>IF(GETPIVOTDATA("Vessel",'[1]Schedule For Pub'!$A$3,"Date",$A17,"Vessel",N$4)=1,"S",IF(GETPIVOTDATA("Vessel",'[1]Schedule For Pub'!$AJ$3,"Date",$A17,"Vessel",N$4)=1,"W",""))</f>
        <v/>
      </c>
      <c r="O17" s="4" t="str">
        <f>IF(GETPIVOTDATA("Vessel",'[1]Schedule For Pub'!$A$3,"Date",$A17,"Vessel",O$4)=1,"S",IF(GETPIVOTDATA("Vessel",'[1]Schedule For Pub'!$AJ$3,"Date",$A17,"Vessel",O$4)=1,"W",""))</f>
        <v/>
      </c>
      <c r="P17" s="11" t="str">
        <f>IF(GETPIVOTDATA("Vessel",'[1]Schedule For Pub'!$A$3,"Date",$A17,"Vessel",P$4)=1,"S",IF(GETPIVOTDATA("Vessel",'[1]Schedule For Pub'!$AJ$3,"Date",$A17,"Vessel",P$4)=1,"W",""))</f>
        <v/>
      </c>
      <c r="Q17" s="4" t="str">
        <f>IF(GETPIVOTDATA("Vessel",'[1]Schedule For Pub'!$A$3,"Date",$A17,"Vessel",Q$4)=1,"S",IF(GETPIVOTDATA("Vessel",'[1]Schedule For Pub'!$AJ$3,"Date",$A17,"Vessel",Q$4)=1,"W",""))</f>
        <v/>
      </c>
      <c r="R17" s="11" t="str">
        <f>IF(GETPIVOTDATA("Vessel",'[1]Schedule For Pub'!$A$3,"Date",$A17,"Vessel",R$4)=1,"S",IF(GETPIVOTDATA("Vessel",'[1]Schedule For Pub'!$AJ$3,"Date",$A17,"Vessel",R$4)=1,"W",""))</f>
        <v/>
      </c>
      <c r="S17" s="4" t="str">
        <f>IF(GETPIVOTDATA("Vessel",'[1]Schedule For Pub'!$A$3,"Date",$A17,"Vessel",S$4)=1,"S",IF(GETPIVOTDATA("Vessel",'[1]Schedule For Pub'!$AJ$3,"Date",$A17,"Vessel",S$4)=1,"W",""))</f>
        <v/>
      </c>
      <c r="T17" s="11" t="str">
        <f>IF(GETPIVOTDATA("Vessel",'[1]Schedule For Pub'!$A$3,"Date",$A17,"Vessel",T$4)=1,"S",IF(GETPIVOTDATA("Vessel",'[1]Schedule For Pub'!$AJ$3,"Date",$A17,"Vessel",T$4)=1,"W",""))</f>
        <v/>
      </c>
      <c r="U17" s="4" t="str">
        <f>IF(GETPIVOTDATA("Vessel",'[1]Schedule For Pub'!$A$3,"Date",$A17,"Vessel",U$4)=1,"S",IF(GETPIVOTDATA("Vessel",'[1]Schedule For Pub'!$AJ$3,"Date",$A17,"Vessel",U$4)=1,"W",""))</f>
        <v/>
      </c>
      <c r="V17" s="11" t="str">
        <f>IF(GETPIVOTDATA("Vessel",'[1]Schedule For Pub'!$A$3,"Date",$A17,"Vessel",V$4)=1,"S",IF(GETPIVOTDATA("Vessel",'[1]Schedule For Pub'!$AJ$3,"Date",$A17,"Vessel",V$4)=1,"W",""))</f>
        <v/>
      </c>
      <c r="W17" s="4" t="str">
        <f>IF(GETPIVOTDATA("Vessel",'[1]Schedule For Pub'!$A$3,"Date",$A17,"Vessel",W$4)=1,"S",IF(GETPIVOTDATA("Vessel",'[1]Schedule For Pub'!$AJ$3,"Date",$A17,"Vessel",W$4)=1,"W",""))</f>
        <v/>
      </c>
      <c r="X17" s="11" t="str">
        <f>IF(GETPIVOTDATA("Vessel",'[1]Schedule For Pub'!$A$3,"Date",$A17,"Vessel",X$4)=1,"S",IF(GETPIVOTDATA("Vessel",'[1]Schedule For Pub'!$AJ$3,"Date",$A17,"Vessel",X$4)=1,"W",""))</f>
        <v>S</v>
      </c>
      <c r="Y17" s="4" t="str">
        <f>IF(GETPIVOTDATA("Vessel",'[1]Schedule For Pub'!$A$3,"Date",$A17,"Vessel",Y$4)=1,"S",IF(GETPIVOTDATA("Vessel",'[1]Schedule For Pub'!$AJ$3,"Date",$A17,"Vessel",Y$4)=1,"W",""))</f>
        <v/>
      </c>
      <c r="Z17" s="11" t="str">
        <f>IF(GETPIVOTDATA("Vessel",'[1]Schedule For Pub'!$A$3,"Date",$A17,"Vessel",Z$4)=1,"S",IF(GETPIVOTDATA("Vessel",'[1]Schedule For Pub'!$AJ$3,"Date",$A17,"Vessel",Z$4)=1,"W",""))</f>
        <v/>
      </c>
      <c r="AA17" s="4" t="str">
        <f>IF(GETPIVOTDATA("Vessel",'[1]Schedule For Pub'!$A$3,"Date",$A17,"Vessel",AA$4)=1,"S",IF(GETPIVOTDATA("Vessel",'[1]Schedule For Pub'!$AJ$3,"Date",$A17,"Vessel",AA$4)=1,"W",""))</f>
        <v/>
      </c>
      <c r="AB17" s="11" t="str">
        <f>IF(GETPIVOTDATA("Vessel",'[1]Schedule For Pub'!$A$3,"Date",$A17,"Vessel",AB$4)=1,"S",IF(GETPIVOTDATA("Vessel",'[1]Schedule For Pub'!$AJ$3,"Date",$A17,"Vessel",AB$4)=1,"W",""))</f>
        <v/>
      </c>
      <c r="AC17" s="4" t="str">
        <f>IF(GETPIVOTDATA("Vessel",'[1]Schedule For Pub'!$A$3,"Date",$A17,"Vessel",AC$4)=1,"S",IF(GETPIVOTDATA("Vessel",'[1]Schedule For Pub'!$AJ$3,"Date",$A17,"Vessel",AC$4)=1,"W",""))</f>
        <v/>
      </c>
      <c r="AD17" s="11" t="str">
        <f>IF(GETPIVOTDATA("Vessel",'[1]Schedule For Pub'!$A$3,"Date",$A17,"Vessel",AD$4)=1,"S",IF(GETPIVOTDATA("Vessel",'[1]Schedule For Pub'!$AJ$3,"Date",$A17,"Vessel",AD$4)=1,"W",""))</f>
        <v/>
      </c>
      <c r="AE17" s="4" t="str">
        <f>IF(GETPIVOTDATA("Vessel",'[1]Schedule For Pub'!$A$3,"Date",$A17,"Vessel",AE$4)=1,"S",IF(GETPIVOTDATA("Vessel",'[1]Schedule For Pub'!$AJ$3,"Date",$A17,"Vessel",AE$4)=1,"W",""))</f>
        <v/>
      </c>
      <c r="AF17" s="11" t="str">
        <f>IF(GETPIVOTDATA("Vessel",'[1]Schedule For Pub'!$A$3,"Date",$A17,"Vessel",AF$4)=1,"S",IF(GETPIVOTDATA("Vessel",'[1]Schedule For Pub'!$AJ$3,"Date",$A17,"Vessel",AF$4)=1,"W",""))</f>
        <v/>
      </c>
      <c r="AG17" s="10">
        <f>COUNTIF(C17:AF17,"S")</f>
        <v>2</v>
      </c>
      <c r="AH17" s="9">
        <f>COUNTIF(C17:AF17,"W")</f>
        <v>0</v>
      </c>
      <c r="AI17" s="9">
        <f>6-AG17</f>
        <v>4</v>
      </c>
      <c r="AJ17" s="8">
        <f>AJ16+1</f>
        <v>45821</v>
      </c>
      <c r="AK17" s="1" t="str">
        <f>IF(AI17&gt;0,IF(AH17&gt;0,"notify waitlist vessel",""),"")</f>
        <v/>
      </c>
    </row>
    <row r="18" spans="1:37" x14ac:dyDescent="0.3">
      <c r="A18" s="12">
        <f>'[1]Schedule For Pub'!A18</f>
        <v>45822</v>
      </c>
      <c r="B18" s="8">
        <f>B17+1</f>
        <v>45822</v>
      </c>
      <c r="C18" s="4" t="str">
        <f>IF(GETPIVOTDATA("Vessel",'[1]Schedule For Pub'!$A$3,"Date",$A18,"Vessel",C$4)=1,"S",IF(GETPIVOTDATA("Vessel",'[1]Schedule For Pub'!$AJ$3,"Date",$A18,"Vessel",C$4)=1,"W",""))</f>
        <v/>
      </c>
      <c r="D18" s="11" t="str">
        <f>IF(GETPIVOTDATA("Vessel",'[1]Schedule For Pub'!$A$3,"Date",$A18,"Vessel",D$4)=1,"S",IF(GETPIVOTDATA("Vessel",'[1]Schedule For Pub'!$AJ$3,"Date",$A18,"Vessel",D$4)=1,"W",""))</f>
        <v>S</v>
      </c>
      <c r="E18" s="4" t="str">
        <f>IF(GETPIVOTDATA("Vessel",'[1]Schedule For Pub'!$A$3,"Date",$A18,"Vessel",E$4)=1,"S",IF(GETPIVOTDATA("Vessel",'[1]Schedule For Pub'!$AJ$3,"Date",$A18,"Vessel",E$4)=1,"W",""))</f>
        <v>S</v>
      </c>
      <c r="F18" s="11" t="str">
        <f>IF(GETPIVOTDATA("Vessel",'[1]Schedule For Pub'!$A$3,"Date",$A18,"Vessel",F$4)=1,"S",IF(GETPIVOTDATA("Vessel",'[1]Schedule For Pub'!$AJ$3,"Date",$A18,"Vessel",F$4)=1,"W",""))</f>
        <v/>
      </c>
      <c r="G18" s="4" t="str">
        <f>IF(GETPIVOTDATA("Vessel",'[1]Schedule For Pub'!$A$3,"Date",$A18,"Vessel",G$4)=1,"S",IF(GETPIVOTDATA("Vessel",'[1]Schedule For Pub'!$AJ$3,"Date",$A18,"Vessel",G$4)=1,"W",""))</f>
        <v/>
      </c>
      <c r="H18" s="11" t="str">
        <f>IF(GETPIVOTDATA("Vessel",'[1]Schedule For Pub'!$A$3,"Date",$A18,"Vessel",H$4)=1,"S",IF(GETPIVOTDATA("Vessel",'[1]Schedule For Pub'!$AJ$3,"Date",$A18,"Vessel",H$4)=1,"W",""))</f>
        <v/>
      </c>
      <c r="I18" s="4" t="str">
        <f>IF(GETPIVOTDATA("Vessel",'[1]Schedule For Pub'!$A$3,"Date",$A18,"Vessel",I$4)=1,"S",IF(GETPIVOTDATA("Vessel",'[1]Schedule For Pub'!$AJ$3,"Date",$A18,"Vessel",I$4)=1,"W",""))</f>
        <v/>
      </c>
      <c r="J18" s="11" t="str">
        <f>IF(GETPIVOTDATA("Vessel",'[1]Schedule For Pub'!$A$3,"Date",$A18,"Vessel",J$4)=1,"S",IF(GETPIVOTDATA("Vessel",'[1]Schedule For Pub'!$AJ$3,"Date",$A18,"Vessel",J$4)=1,"W",""))</f>
        <v/>
      </c>
      <c r="K18" s="4" t="str">
        <f>IF(GETPIVOTDATA("Vessel",'[1]Schedule For Pub'!$A$3,"Date",$A18,"Vessel",K$4)=1,"S",IF(GETPIVOTDATA("Vessel",'[1]Schedule For Pub'!$AJ$3,"Date",$A18,"Vessel",K$4)=1,"W",""))</f>
        <v/>
      </c>
      <c r="L18" s="11" t="str">
        <f>IF(GETPIVOTDATA("Vessel",'[1]Schedule For Pub'!$A$3,"Date",$A18,"Vessel",L$4)=1,"S",IF(GETPIVOTDATA("Vessel",'[1]Schedule For Pub'!$AJ$3,"Date",$A18,"Vessel",L$4)=1,"W",""))</f>
        <v/>
      </c>
      <c r="M18" s="4" t="str">
        <f>IF(GETPIVOTDATA("Vessel",'[1]Schedule For Pub'!$A$3,"Date",$A18,"Vessel",M$4)=1,"S",IF(GETPIVOTDATA("Vessel",'[1]Schedule For Pub'!$AJ$3,"Date",$A18,"Vessel",M$4)=1,"W",""))</f>
        <v/>
      </c>
      <c r="N18" s="11" t="str">
        <f>IF(GETPIVOTDATA("Vessel",'[1]Schedule For Pub'!$A$3,"Date",$A18,"Vessel",N$4)=1,"S",IF(GETPIVOTDATA("Vessel",'[1]Schedule For Pub'!$AJ$3,"Date",$A18,"Vessel",N$4)=1,"W",""))</f>
        <v/>
      </c>
      <c r="O18" s="4" t="str">
        <f>IF(GETPIVOTDATA("Vessel",'[1]Schedule For Pub'!$A$3,"Date",$A18,"Vessel",O$4)=1,"S",IF(GETPIVOTDATA("Vessel",'[1]Schedule For Pub'!$AJ$3,"Date",$A18,"Vessel",O$4)=1,"W",""))</f>
        <v/>
      </c>
      <c r="P18" s="11" t="str">
        <f>IF(GETPIVOTDATA("Vessel",'[1]Schedule For Pub'!$A$3,"Date",$A18,"Vessel",P$4)=1,"S",IF(GETPIVOTDATA("Vessel",'[1]Schedule For Pub'!$AJ$3,"Date",$A18,"Vessel",P$4)=1,"W",""))</f>
        <v/>
      </c>
      <c r="Q18" s="4" t="str">
        <f>IF(GETPIVOTDATA("Vessel",'[1]Schedule For Pub'!$A$3,"Date",$A18,"Vessel",Q$4)=1,"S",IF(GETPIVOTDATA("Vessel",'[1]Schedule For Pub'!$AJ$3,"Date",$A18,"Vessel",Q$4)=1,"W",""))</f>
        <v/>
      </c>
      <c r="R18" s="11" t="str">
        <f>IF(GETPIVOTDATA("Vessel",'[1]Schedule For Pub'!$A$3,"Date",$A18,"Vessel",R$4)=1,"S",IF(GETPIVOTDATA("Vessel",'[1]Schedule For Pub'!$AJ$3,"Date",$A18,"Vessel",R$4)=1,"W",""))</f>
        <v/>
      </c>
      <c r="S18" s="4" t="str">
        <f>IF(GETPIVOTDATA("Vessel",'[1]Schedule For Pub'!$A$3,"Date",$A18,"Vessel",S$4)=1,"S",IF(GETPIVOTDATA("Vessel",'[1]Schedule For Pub'!$AJ$3,"Date",$A18,"Vessel",S$4)=1,"W",""))</f>
        <v/>
      </c>
      <c r="T18" s="11" t="str">
        <f>IF(GETPIVOTDATA("Vessel",'[1]Schedule For Pub'!$A$3,"Date",$A18,"Vessel",T$4)=1,"S",IF(GETPIVOTDATA("Vessel",'[1]Schedule For Pub'!$AJ$3,"Date",$A18,"Vessel",T$4)=1,"W",""))</f>
        <v/>
      </c>
      <c r="U18" s="4" t="str">
        <f>IF(GETPIVOTDATA("Vessel",'[1]Schedule For Pub'!$A$3,"Date",$A18,"Vessel",U$4)=1,"S",IF(GETPIVOTDATA("Vessel",'[1]Schedule For Pub'!$AJ$3,"Date",$A18,"Vessel",U$4)=1,"W",""))</f>
        <v/>
      </c>
      <c r="V18" s="11" t="str">
        <f>IF(GETPIVOTDATA("Vessel",'[1]Schedule For Pub'!$A$3,"Date",$A18,"Vessel",V$4)=1,"S",IF(GETPIVOTDATA("Vessel",'[1]Schedule For Pub'!$AJ$3,"Date",$A18,"Vessel",V$4)=1,"W",""))</f>
        <v/>
      </c>
      <c r="W18" s="4" t="str">
        <f>IF(GETPIVOTDATA("Vessel",'[1]Schedule For Pub'!$A$3,"Date",$A18,"Vessel",W$4)=1,"S",IF(GETPIVOTDATA("Vessel",'[1]Schedule For Pub'!$AJ$3,"Date",$A18,"Vessel",W$4)=1,"W",""))</f>
        <v/>
      </c>
      <c r="X18" s="11" t="str">
        <f>IF(GETPIVOTDATA("Vessel",'[1]Schedule For Pub'!$A$3,"Date",$A18,"Vessel",X$4)=1,"S",IF(GETPIVOTDATA("Vessel",'[1]Schedule For Pub'!$AJ$3,"Date",$A18,"Vessel",X$4)=1,"W",""))</f>
        <v/>
      </c>
      <c r="Y18" s="4" t="str">
        <f>IF(GETPIVOTDATA("Vessel",'[1]Schedule For Pub'!$A$3,"Date",$A18,"Vessel",Y$4)=1,"S",IF(GETPIVOTDATA("Vessel",'[1]Schedule For Pub'!$AJ$3,"Date",$A18,"Vessel",Y$4)=1,"W",""))</f>
        <v/>
      </c>
      <c r="Z18" s="11" t="str">
        <f>IF(GETPIVOTDATA("Vessel",'[1]Schedule For Pub'!$A$3,"Date",$A18,"Vessel",Z$4)=1,"S",IF(GETPIVOTDATA("Vessel",'[1]Schedule For Pub'!$AJ$3,"Date",$A18,"Vessel",Z$4)=1,"W",""))</f>
        <v/>
      </c>
      <c r="AA18" s="4" t="str">
        <f>IF(GETPIVOTDATA("Vessel",'[1]Schedule For Pub'!$A$3,"Date",$A18,"Vessel",AA$4)=1,"S",IF(GETPIVOTDATA("Vessel",'[1]Schedule For Pub'!$AJ$3,"Date",$A18,"Vessel",AA$4)=1,"W",""))</f>
        <v/>
      </c>
      <c r="AB18" s="11" t="str">
        <f>IF(GETPIVOTDATA("Vessel",'[1]Schedule For Pub'!$A$3,"Date",$A18,"Vessel",AB$4)=1,"S",IF(GETPIVOTDATA("Vessel",'[1]Schedule For Pub'!$AJ$3,"Date",$A18,"Vessel",AB$4)=1,"W",""))</f>
        <v/>
      </c>
      <c r="AC18" s="4" t="str">
        <f>IF(GETPIVOTDATA("Vessel",'[1]Schedule For Pub'!$A$3,"Date",$A18,"Vessel",AC$4)=1,"S",IF(GETPIVOTDATA("Vessel",'[1]Schedule For Pub'!$AJ$3,"Date",$A18,"Vessel",AC$4)=1,"W",""))</f>
        <v/>
      </c>
      <c r="AD18" s="11" t="str">
        <f>IF(GETPIVOTDATA("Vessel",'[1]Schedule For Pub'!$A$3,"Date",$A18,"Vessel",AD$4)=1,"S",IF(GETPIVOTDATA("Vessel",'[1]Schedule For Pub'!$AJ$3,"Date",$A18,"Vessel",AD$4)=1,"W",""))</f>
        <v/>
      </c>
      <c r="AE18" s="4" t="str">
        <f>IF(GETPIVOTDATA("Vessel",'[1]Schedule For Pub'!$A$3,"Date",$A18,"Vessel",AE$4)=1,"S",IF(GETPIVOTDATA("Vessel",'[1]Schedule For Pub'!$AJ$3,"Date",$A18,"Vessel",AE$4)=1,"W",""))</f>
        <v/>
      </c>
      <c r="AF18" s="11" t="str">
        <f>IF(GETPIVOTDATA("Vessel",'[1]Schedule For Pub'!$A$3,"Date",$A18,"Vessel",AF$4)=1,"S",IF(GETPIVOTDATA("Vessel",'[1]Schedule For Pub'!$AJ$3,"Date",$A18,"Vessel",AF$4)=1,"W",""))</f>
        <v/>
      </c>
      <c r="AG18" s="10">
        <f>COUNTIF(C18:AF18,"S")</f>
        <v>2</v>
      </c>
      <c r="AH18" s="9">
        <f>COUNTIF(C18:AF18,"W")</f>
        <v>0</v>
      </c>
      <c r="AI18" s="9">
        <f>6-AG18</f>
        <v>4</v>
      </c>
      <c r="AJ18" s="8">
        <f>AJ17+1</f>
        <v>45822</v>
      </c>
      <c r="AK18" s="1" t="str">
        <f>IF(AI18&gt;0,IF(AH18&gt;0,"notify waitlist vessel",""),"")</f>
        <v/>
      </c>
    </row>
    <row r="19" spans="1:37" x14ac:dyDescent="0.3">
      <c r="A19" s="12">
        <f>'[1]Schedule For Pub'!A19</f>
        <v>45823</v>
      </c>
      <c r="B19" s="8">
        <f>B18+1</f>
        <v>45823</v>
      </c>
      <c r="C19" s="4" t="str">
        <f>IF(GETPIVOTDATA("Vessel",'[1]Schedule For Pub'!$A$3,"Date",$A19,"Vessel",C$4)=1,"S",IF(GETPIVOTDATA("Vessel",'[1]Schedule For Pub'!$AJ$3,"Date",$A19,"Vessel",C$4)=1,"W",""))</f>
        <v/>
      </c>
      <c r="D19" s="11" t="str">
        <f>IF(GETPIVOTDATA("Vessel",'[1]Schedule For Pub'!$A$3,"Date",$A19,"Vessel",D$4)=1,"S",IF(GETPIVOTDATA("Vessel",'[1]Schedule For Pub'!$AJ$3,"Date",$A19,"Vessel",D$4)=1,"W",""))</f>
        <v/>
      </c>
      <c r="E19" s="4" t="str">
        <f>IF(GETPIVOTDATA("Vessel",'[1]Schedule For Pub'!$A$3,"Date",$A19,"Vessel",E$4)=1,"S",IF(GETPIVOTDATA("Vessel",'[1]Schedule For Pub'!$AJ$3,"Date",$A19,"Vessel",E$4)=1,"W",""))</f>
        <v/>
      </c>
      <c r="F19" s="11" t="str">
        <f>IF(GETPIVOTDATA("Vessel",'[1]Schedule For Pub'!$A$3,"Date",$A19,"Vessel",F$4)=1,"S",IF(GETPIVOTDATA("Vessel",'[1]Schedule For Pub'!$AJ$3,"Date",$A19,"Vessel",F$4)=1,"W",""))</f>
        <v/>
      </c>
      <c r="G19" s="4" t="str">
        <f>IF(GETPIVOTDATA("Vessel",'[1]Schedule For Pub'!$A$3,"Date",$A19,"Vessel",G$4)=1,"S",IF(GETPIVOTDATA("Vessel",'[1]Schedule For Pub'!$AJ$3,"Date",$A19,"Vessel",G$4)=1,"W",""))</f>
        <v/>
      </c>
      <c r="H19" s="11" t="str">
        <f>IF(GETPIVOTDATA("Vessel",'[1]Schedule For Pub'!$A$3,"Date",$A19,"Vessel",H$4)=1,"S",IF(GETPIVOTDATA("Vessel",'[1]Schedule For Pub'!$AJ$3,"Date",$A19,"Vessel",H$4)=1,"W",""))</f>
        <v/>
      </c>
      <c r="I19" s="4" t="str">
        <f>IF(GETPIVOTDATA("Vessel",'[1]Schedule For Pub'!$A$3,"Date",$A19,"Vessel",I$4)=1,"S",IF(GETPIVOTDATA("Vessel",'[1]Schedule For Pub'!$AJ$3,"Date",$A19,"Vessel",I$4)=1,"W",""))</f>
        <v/>
      </c>
      <c r="J19" s="11" t="str">
        <f>IF(GETPIVOTDATA("Vessel",'[1]Schedule For Pub'!$A$3,"Date",$A19,"Vessel",J$4)=1,"S",IF(GETPIVOTDATA("Vessel",'[1]Schedule For Pub'!$AJ$3,"Date",$A19,"Vessel",J$4)=1,"W",""))</f>
        <v/>
      </c>
      <c r="K19" s="4" t="str">
        <f>IF(GETPIVOTDATA("Vessel",'[1]Schedule For Pub'!$A$3,"Date",$A19,"Vessel",K$4)=1,"S",IF(GETPIVOTDATA("Vessel",'[1]Schedule For Pub'!$AJ$3,"Date",$A19,"Vessel",K$4)=1,"W",""))</f>
        <v/>
      </c>
      <c r="L19" s="11" t="str">
        <f>IF(GETPIVOTDATA("Vessel",'[1]Schedule For Pub'!$A$3,"Date",$A19,"Vessel",L$4)=1,"S",IF(GETPIVOTDATA("Vessel",'[1]Schedule For Pub'!$AJ$3,"Date",$A19,"Vessel",L$4)=1,"W",""))</f>
        <v/>
      </c>
      <c r="M19" s="4" t="str">
        <f>IF(GETPIVOTDATA("Vessel",'[1]Schedule For Pub'!$A$3,"Date",$A19,"Vessel",M$4)=1,"S",IF(GETPIVOTDATA("Vessel",'[1]Schedule For Pub'!$AJ$3,"Date",$A19,"Vessel",M$4)=1,"W",""))</f>
        <v/>
      </c>
      <c r="N19" s="11" t="str">
        <f>IF(GETPIVOTDATA("Vessel",'[1]Schedule For Pub'!$A$3,"Date",$A19,"Vessel",N$4)=1,"S",IF(GETPIVOTDATA("Vessel",'[1]Schedule For Pub'!$AJ$3,"Date",$A19,"Vessel",N$4)=1,"W",""))</f>
        <v/>
      </c>
      <c r="O19" s="4" t="str">
        <f>IF(GETPIVOTDATA("Vessel",'[1]Schedule For Pub'!$A$3,"Date",$A19,"Vessel",O$4)=1,"S",IF(GETPIVOTDATA("Vessel",'[1]Schedule For Pub'!$AJ$3,"Date",$A19,"Vessel",O$4)=1,"W",""))</f>
        <v/>
      </c>
      <c r="P19" s="11" t="str">
        <f>IF(GETPIVOTDATA("Vessel",'[1]Schedule For Pub'!$A$3,"Date",$A19,"Vessel",P$4)=1,"S",IF(GETPIVOTDATA("Vessel",'[1]Schedule For Pub'!$AJ$3,"Date",$A19,"Vessel",P$4)=1,"W",""))</f>
        <v/>
      </c>
      <c r="Q19" s="4" t="str">
        <f>IF(GETPIVOTDATA("Vessel",'[1]Schedule For Pub'!$A$3,"Date",$A19,"Vessel",Q$4)=1,"S",IF(GETPIVOTDATA("Vessel",'[1]Schedule For Pub'!$AJ$3,"Date",$A19,"Vessel",Q$4)=1,"W",""))</f>
        <v/>
      </c>
      <c r="R19" s="11" t="str">
        <f>IF(GETPIVOTDATA("Vessel",'[1]Schedule For Pub'!$A$3,"Date",$A19,"Vessel",R$4)=1,"S",IF(GETPIVOTDATA("Vessel",'[1]Schedule For Pub'!$AJ$3,"Date",$A19,"Vessel",R$4)=1,"W",""))</f>
        <v/>
      </c>
      <c r="S19" s="4" t="str">
        <f>IF(GETPIVOTDATA("Vessel",'[1]Schedule For Pub'!$A$3,"Date",$A19,"Vessel",S$4)=1,"S",IF(GETPIVOTDATA("Vessel",'[1]Schedule For Pub'!$AJ$3,"Date",$A19,"Vessel",S$4)=1,"W",""))</f>
        <v/>
      </c>
      <c r="T19" s="11" t="str">
        <f>IF(GETPIVOTDATA("Vessel",'[1]Schedule For Pub'!$A$3,"Date",$A19,"Vessel",T$4)=1,"S",IF(GETPIVOTDATA("Vessel",'[1]Schedule For Pub'!$AJ$3,"Date",$A19,"Vessel",T$4)=1,"W",""))</f>
        <v/>
      </c>
      <c r="U19" s="4" t="str">
        <f>IF(GETPIVOTDATA("Vessel",'[1]Schedule For Pub'!$A$3,"Date",$A19,"Vessel",U$4)=1,"S",IF(GETPIVOTDATA("Vessel",'[1]Schedule For Pub'!$AJ$3,"Date",$A19,"Vessel",U$4)=1,"W",""))</f>
        <v/>
      </c>
      <c r="V19" s="11" t="str">
        <f>IF(GETPIVOTDATA("Vessel",'[1]Schedule For Pub'!$A$3,"Date",$A19,"Vessel",V$4)=1,"S",IF(GETPIVOTDATA("Vessel",'[1]Schedule For Pub'!$AJ$3,"Date",$A19,"Vessel",V$4)=1,"W",""))</f>
        <v/>
      </c>
      <c r="W19" s="4" t="str">
        <f>IF(GETPIVOTDATA("Vessel",'[1]Schedule For Pub'!$A$3,"Date",$A19,"Vessel",W$4)=1,"S",IF(GETPIVOTDATA("Vessel",'[1]Schedule For Pub'!$AJ$3,"Date",$A19,"Vessel",W$4)=1,"W",""))</f>
        <v/>
      </c>
      <c r="X19" s="11" t="str">
        <f>IF(GETPIVOTDATA("Vessel",'[1]Schedule For Pub'!$A$3,"Date",$A19,"Vessel",X$4)=1,"S",IF(GETPIVOTDATA("Vessel",'[1]Schedule For Pub'!$AJ$3,"Date",$A19,"Vessel",X$4)=1,"W",""))</f>
        <v>S</v>
      </c>
      <c r="Y19" s="4" t="str">
        <f>IF(GETPIVOTDATA("Vessel",'[1]Schedule For Pub'!$A$3,"Date",$A19,"Vessel",Y$4)=1,"S",IF(GETPIVOTDATA("Vessel",'[1]Schedule For Pub'!$AJ$3,"Date",$A19,"Vessel",Y$4)=1,"W",""))</f>
        <v/>
      </c>
      <c r="Z19" s="11" t="str">
        <f>IF(GETPIVOTDATA("Vessel",'[1]Schedule For Pub'!$A$3,"Date",$A19,"Vessel",Z$4)=1,"S",IF(GETPIVOTDATA("Vessel",'[1]Schedule For Pub'!$AJ$3,"Date",$A19,"Vessel",Z$4)=1,"W",""))</f>
        <v/>
      </c>
      <c r="AA19" s="4" t="str">
        <f>IF(GETPIVOTDATA("Vessel",'[1]Schedule For Pub'!$A$3,"Date",$A19,"Vessel",AA$4)=1,"S",IF(GETPIVOTDATA("Vessel",'[1]Schedule For Pub'!$AJ$3,"Date",$A19,"Vessel",AA$4)=1,"W",""))</f>
        <v/>
      </c>
      <c r="AB19" s="11" t="str">
        <f>IF(GETPIVOTDATA("Vessel",'[1]Schedule For Pub'!$A$3,"Date",$A19,"Vessel",AB$4)=1,"S",IF(GETPIVOTDATA("Vessel",'[1]Schedule For Pub'!$AJ$3,"Date",$A19,"Vessel",AB$4)=1,"W",""))</f>
        <v/>
      </c>
      <c r="AC19" s="4" t="str">
        <f>IF(GETPIVOTDATA("Vessel",'[1]Schedule For Pub'!$A$3,"Date",$A19,"Vessel",AC$4)=1,"S",IF(GETPIVOTDATA("Vessel",'[1]Schedule For Pub'!$AJ$3,"Date",$A19,"Vessel",AC$4)=1,"W",""))</f>
        <v/>
      </c>
      <c r="AD19" s="11" t="str">
        <f>IF(GETPIVOTDATA("Vessel",'[1]Schedule For Pub'!$A$3,"Date",$A19,"Vessel",AD$4)=1,"S",IF(GETPIVOTDATA("Vessel",'[1]Schedule For Pub'!$AJ$3,"Date",$A19,"Vessel",AD$4)=1,"W",""))</f>
        <v/>
      </c>
      <c r="AE19" s="4" t="str">
        <f>IF(GETPIVOTDATA("Vessel",'[1]Schedule For Pub'!$A$3,"Date",$A19,"Vessel",AE$4)=1,"S",IF(GETPIVOTDATA("Vessel",'[1]Schedule For Pub'!$AJ$3,"Date",$A19,"Vessel",AE$4)=1,"W",""))</f>
        <v/>
      </c>
      <c r="AF19" s="11" t="str">
        <f>IF(GETPIVOTDATA("Vessel",'[1]Schedule For Pub'!$A$3,"Date",$A19,"Vessel",AF$4)=1,"S",IF(GETPIVOTDATA("Vessel",'[1]Schedule For Pub'!$AJ$3,"Date",$A19,"Vessel",AF$4)=1,"W",""))</f>
        <v/>
      </c>
      <c r="AG19" s="10">
        <f>COUNTIF(C19:AF19,"S")</f>
        <v>1</v>
      </c>
      <c r="AH19" s="9">
        <f>COUNTIF(C19:AF19,"W")</f>
        <v>0</v>
      </c>
      <c r="AI19" s="9">
        <f>6-AG19</f>
        <v>5</v>
      </c>
      <c r="AJ19" s="8">
        <f>AJ18+1</f>
        <v>45823</v>
      </c>
      <c r="AK19" s="1" t="str">
        <f>IF(AI19&gt;0,IF(AH19&gt;0,"notify waitlist vessel",""),"")</f>
        <v/>
      </c>
    </row>
    <row r="20" spans="1:37" x14ac:dyDescent="0.3">
      <c r="A20" s="12">
        <f>'[1]Schedule For Pub'!A20</f>
        <v>45824</v>
      </c>
      <c r="B20" s="8">
        <f>B19+1</f>
        <v>45824</v>
      </c>
      <c r="C20" s="4" t="str">
        <f>IF(GETPIVOTDATA("Vessel",'[1]Schedule For Pub'!$A$3,"Date",$A20,"Vessel",C$4)=1,"S",IF(GETPIVOTDATA("Vessel",'[1]Schedule For Pub'!$AJ$3,"Date",$A20,"Vessel",C$4)=1,"W",""))</f>
        <v/>
      </c>
      <c r="D20" s="11" t="str">
        <f>IF(GETPIVOTDATA("Vessel",'[1]Schedule For Pub'!$A$3,"Date",$A20,"Vessel",D$4)=1,"S",IF(GETPIVOTDATA("Vessel",'[1]Schedule For Pub'!$AJ$3,"Date",$A20,"Vessel",D$4)=1,"W",""))</f>
        <v/>
      </c>
      <c r="E20" s="4" t="str">
        <f>IF(GETPIVOTDATA("Vessel",'[1]Schedule For Pub'!$A$3,"Date",$A20,"Vessel",E$4)=1,"S",IF(GETPIVOTDATA("Vessel",'[1]Schedule For Pub'!$AJ$3,"Date",$A20,"Vessel",E$4)=1,"W",""))</f>
        <v>S</v>
      </c>
      <c r="F20" s="11" t="str">
        <f>IF(GETPIVOTDATA("Vessel",'[1]Schedule For Pub'!$A$3,"Date",$A20,"Vessel",F$4)=1,"S",IF(GETPIVOTDATA("Vessel",'[1]Schedule For Pub'!$AJ$3,"Date",$A20,"Vessel",F$4)=1,"W",""))</f>
        <v/>
      </c>
      <c r="G20" s="4" t="str">
        <f>IF(GETPIVOTDATA("Vessel",'[1]Schedule For Pub'!$A$3,"Date",$A20,"Vessel",G$4)=1,"S",IF(GETPIVOTDATA("Vessel",'[1]Schedule For Pub'!$AJ$3,"Date",$A20,"Vessel",G$4)=1,"W",""))</f>
        <v/>
      </c>
      <c r="H20" s="11" t="str">
        <f>IF(GETPIVOTDATA("Vessel",'[1]Schedule For Pub'!$A$3,"Date",$A20,"Vessel",H$4)=1,"S",IF(GETPIVOTDATA("Vessel",'[1]Schedule For Pub'!$AJ$3,"Date",$A20,"Vessel",H$4)=1,"W",""))</f>
        <v/>
      </c>
      <c r="I20" s="4" t="str">
        <f>IF(GETPIVOTDATA("Vessel",'[1]Schedule For Pub'!$A$3,"Date",$A20,"Vessel",I$4)=1,"S",IF(GETPIVOTDATA("Vessel",'[1]Schedule For Pub'!$AJ$3,"Date",$A20,"Vessel",I$4)=1,"W",""))</f>
        <v/>
      </c>
      <c r="J20" s="11" t="str">
        <f>IF(GETPIVOTDATA("Vessel",'[1]Schedule For Pub'!$A$3,"Date",$A20,"Vessel",J$4)=1,"S",IF(GETPIVOTDATA("Vessel",'[1]Schedule For Pub'!$AJ$3,"Date",$A20,"Vessel",J$4)=1,"W",""))</f>
        <v/>
      </c>
      <c r="K20" s="4" t="str">
        <f>IF(GETPIVOTDATA("Vessel",'[1]Schedule For Pub'!$A$3,"Date",$A20,"Vessel",K$4)=1,"S",IF(GETPIVOTDATA("Vessel",'[1]Schedule For Pub'!$AJ$3,"Date",$A20,"Vessel",K$4)=1,"W",""))</f>
        <v/>
      </c>
      <c r="L20" s="11" t="str">
        <f>IF(GETPIVOTDATA("Vessel",'[1]Schedule For Pub'!$A$3,"Date",$A20,"Vessel",L$4)=1,"S",IF(GETPIVOTDATA("Vessel",'[1]Schedule For Pub'!$AJ$3,"Date",$A20,"Vessel",L$4)=1,"W",""))</f>
        <v/>
      </c>
      <c r="M20" s="4" t="str">
        <f>IF(GETPIVOTDATA("Vessel",'[1]Schedule For Pub'!$A$3,"Date",$A20,"Vessel",M$4)=1,"S",IF(GETPIVOTDATA("Vessel",'[1]Schedule For Pub'!$AJ$3,"Date",$A20,"Vessel",M$4)=1,"W",""))</f>
        <v>S</v>
      </c>
      <c r="N20" s="11" t="str">
        <f>IF(GETPIVOTDATA("Vessel",'[1]Schedule For Pub'!$A$3,"Date",$A20,"Vessel",N$4)=1,"S",IF(GETPIVOTDATA("Vessel",'[1]Schedule For Pub'!$AJ$3,"Date",$A20,"Vessel",N$4)=1,"W",""))</f>
        <v/>
      </c>
      <c r="O20" s="4" t="str">
        <f>IF(GETPIVOTDATA("Vessel",'[1]Schedule For Pub'!$A$3,"Date",$A20,"Vessel",O$4)=1,"S",IF(GETPIVOTDATA("Vessel",'[1]Schedule For Pub'!$AJ$3,"Date",$A20,"Vessel",O$4)=1,"W",""))</f>
        <v/>
      </c>
      <c r="P20" s="11" t="str">
        <f>IF(GETPIVOTDATA("Vessel",'[1]Schedule For Pub'!$A$3,"Date",$A20,"Vessel",P$4)=1,"S",IF(GETPIVOTDATA("Vessel",'[1]Schedule For Pub'!$AJ$3,"Date",$A20,"Vessel",P$4)=1,"W",""))</f>
        <v/>
      </c>
      <c r="Q20" s="4" t="str">
        <f>IF(GETPIVOTDATA("Vessel",'[1]Schedule For Pub'!$A$3,"Date",$A20,"Vessel",Q$4)=1,"S",IF(GETPIVOTDATA("Vessel",'[1]Schedule For Pub'!$AJ$3,"Date",$A20,"Vessel",Q$4)=1,"W",""))</f>
        <v/>
      </c>
      <c r="R20" s="11" t="str">
        <f>IF(GETPIVOTDATA("Vessel",'[1]Schedule For Pub'!$A$3,"Date",$A20,"Vessel",R$4)=1,"S",IF(GETPIVOTDATA("Vessel",'[1]Schedule For Pub'!$AJ$3,"Date",$A20,"Vessel",R$4)=1,"W",""))</f>
        <v/>
      </c>
      <c r="S20" s="4" t="str">
        <f>IF(GETPIVOTDATA("Vessel",'[1]Schedule For Pub'!$A$3,"Date",$A20,"Vessel",S$4)=1,"S",IF(GETPIVOTDATA("Vessel",'[1]Schedule For Pub'!$AJ$3,"Date",$A20,"Vessel",S$4)=1,"W",""))</f>
        <v/>
      </c>
      <c r="T20" s="11" t="str">
        <f>IF(GETPIVOTDATA("Vessel",'[1]Schedule For Pub'!$A$3,"Date",$A20,"Vessel",T$4)=1,"S",IF(GETPIVOTDATA("Vessel",'[1]Schedule For Pub'!$AJ$3,"Date",$A20,"Vessel",T$4)=1,"W",""))</f>
        <v/>
      </c>
      <c r="U20" s="4" t="str">
        <f>IF(GETPIVOTDATA("Vessel",'[1]Schedule For Pub'!$A$3,"Date",$A20,"Vessel",U$4)=1,"S",IF(GETPIVOTDATA("Vessel",'[1]Schedule For Pub'!$AJ$3,"Date",$A20,"Vessel",U$4)=1,"W",""))</f>
        <v/>
      </c>
      <c r="V20" s="11" t="str">
        <f>IF(GETPIVOTDATA("Vessel",'[1]Schedule For Pub'!$A$3,"Date",$A20,"Vessel",V$4)=1,"S",IF(GETPIVOTDATA("Vessel",'[1]Schedule For Pub'!$AJ$3,"Date",$A20,"Vessel",V$4)=1,"W",""))</f>
        <v/>
      </c>
      <c r="W20" s="4" t="str">
        <f>IF(GETPIVOTDATA("Vessel",'[1]Schedule For Pub'!$A$3,"Date",$A20,"Vessel",W$4)=1,"S",IF(GETPIVOTDATA("Vessel",'[1]Schedule For Pub'!$AJ$3,"Date",$A20,"Vessel",W$4)=1,"W",""))</f>
        <v/>
      </c>
      <c r="X20" s="11" t="str">
        <f>IF(GETPIVOTDATA("Vessel",'[1]Schedule For Pub'!$A$3,"Date",$A20,"Vessel",X$4)=1,"S",IF(GETPIVOTDATA("Vessel",'[1]Schedule For Pub'!$AJ$3,"Date",$A20,"Vessel",X$4)=1,"W",""))</f>
        <v>S</v>
      </c>
      <c r="Y20" s="4" t="str">
        <f>IF(GETPIVOTDATA("Vessel",'[1]Schedule For Pub'!$A$3,"Date",$A20,"Vessel",Y$4)=1,"S",IF(GETPIVOTDATA("Vessel",'[1]Schedule For Pub'!$AJ$3,"Date",$A20,"Vessel",Y$4)=1,"W",""))</f>
        <v/>
      </c>
      <c r="Z20" s="11" t="str">
        <f>IF(GETPIVOTDATA("Vessel",'[1]Schedule For Pub'!$A$3,"Date",$A20,"Vessel",Z$4)=1,"S",IF(GETPIVOTDATA("Vessel",'[1]Schedule For Pub'!$AJ$3,"Date",$A20,"Vessel",Z$4)=1,"W",""))</f>
        <v/>
      </c>
      <c r="AA20" s="4" t="str">
        <f>IF(GETPIVOTDATA("Vessel",'[1]Schedule For Pub'!$A$3,"Date",$A20,"Vessel",AA$4)=1,"S",IF(GETPIVOTDATA("Vessel",'[1]Schedule For Pub'!$AJ$3,"Date",$A20,"Vessel",AA$4)=1,"W",""))</f>
        <v/>
      </c>
      <c r="AB20" s="11" t="str">
        <f>IF(GETPIVOTDATA("Vessel",'[1]Schedule For Pub'!$A$3,"Date",$A20,"Vessel",AB$4)=1,"S",IF(GETPIVOTDATA("Vessel",'[1]Schedule For Pub'!$AJ$3,"Date",$A20,"Vessel",AB$4)=1,"W",""))</f>
        <v>S</v>
      </c>
      <c r="AC20" s="4" t="str">
        <f>IF(GETPIVOTDATA("Vessel",'[1]Schedule For Pub'!$A$3,"Date",$A20,"Vessel",AC$4)=1,"S",IF(GETPIVOTDATA("Vessel",'[1]Schedule For Pub'!$AJ$3,"Date",$A20,"Vessel",AC$4)=1,"W",""))</f>
        <v/>
      </c>
      <c r="AD20" s="11" t="str">
        <f>IF(GETPIVOTDATA("Vessel",'[1]Schedule For Pub'!$A$3,"Date",$A20,"Vessel",AD$4)=1,"S",IF(GETPIVOTDATA("Vessel",'[1]Schedule For Pub'!$AJ$3,"Date",$A20,"Vessel",AD$4)=1,"W",""))</f>
        <v/>
      </c>
      <c r="AE20" s="4" t="str">
        <f>IF(GETPIVOTDATA("Vessel",'[1]Schedule For Pub'!$A$3,"Date",$A20,"Vessel",AE$4)=1,"S",IF(GETPIVOTDATA("Vessel",'[1]Schedule For Pub'!$AJ$3,"Date",$A20,"Vessel",AE$4)=1,"W",""))</f>
        <v/>
      </c>
      <c r="AF20" s="11" t="str">
        <f>IF(GETPIVOTDATA("Vessel",'[1]Schedule For Pub'!$A$3,"Date",$A20,"Vessel",AF$4)=1,"S",IF(GETPIVOTDATA("Vessel",'[1]Schedule For Pub'!$AJ$3,"Date",$A20,"Vessel",AF$4)=1,"W",""))</f>
        <v/>
      </c>
      <c r="AG20" s="10">
        <f>COUNTIF(C20:AF20,"S")</f>
        <v>4</v>
      </c>
      <c r="AH20" s="9">
        <f>COUNTIF(C20:AF20,"W")</f>
        <v>0</v>
      </c>
      <c r="AI20" s="9">
        <f>6-AG20</f>
        <v>2</v>
      </c>
      <c r="AJ20" s="8">
        <f>AJ19+1</f>
        <v>45824</v>
      </c>
      <c r="AK20" s="1" t="str">
        <f>IF(AI20&gt;0,IF(AH20&gt;0,"notify waitlist vessel",""),"")</f>
        <v/>
      </c>
    </row>
    <row r="21" spans="1:37" x14ac:dyDescent="0.3">
      <c r="A21" s="12">
        <f>'[1]Schedule For Pub'!A21</f>
        <v>45825</v>
      </c>
      <c r="B21" s="8">
        <f>B20+1</f>
        <v>45825</v>
      </c>
      <c r="C21" s="4" t="str">
        <f>IF(GETPIVOTDATA("Vessel",'[1]Schedule For Pub'!$A$3,"Date",$A21,"Vessel",C$4)=1,"S",IF(GETPIVOTDATA("Vessel",'[1]Schedule For Pub'!$AJ$3,"Date",$A21,"Vessel",C$4)=1,"W",""))</f>
        <v/>
      </c>
      <c r="D21" s="11" t="str">
        <f>IF(GETPIVOTDATA("Vessel",'[1]Schedule For Pub'!$A$3,"Date",$A21,"Vessel",D$4)=1,"S",IF(GETPIVOTDATA("Vessel",'[1]Schedule For Pub'!$AJ$3,"Date",$A21,"Vessel",D$4)=1,"W",""))</f>
        <v/>
      </c>
      <c r="E21" s="4" t="str">
        <f>IF(GETPIVOTDATA("Vessel",'[1]Schedule For Pub'!$A$3,"Date",$A21,"Vessel",E$4)=1,"S",IF(GETPIVOTDATA("Vessel",'[1]Schedule For Pub'!$AJ$3,"Date",$A21,"Vessel",E$4)=1,"W",""))</f>
        <v>S</v>
      </c>
      <c r="F21" s="11" t="str">
        <f>IF(GETPIVOTDATA("Vessel",'[1]Schedule For Pub'!$A$3,"Date",$A21,"Vessel",F$4)=1,"S",IF(GETPIVOTDATA("Vessel",'[1]Schedule For Pub'!$AJ$3,"Date",$A21,"Vessel",F$4)=1,"W",""))</f>
        <v/>
      </c>
      <c r="G21" s="4" t="str">
        <f>IF(GETPIVOTDATA("Vessel",'[1]Schedule For Pub'!$A$3,"Date",$A21,"Vessel",G$4)=1,"S",IF(GETPIVOTDATA("Vessel",'[1]Schedule For Pub'!$AJ$3,"Date",$A21,"Vessel",G$4)=1,"W",""))</f>
        <v>S</v>
      </c>
      <c r="H21" s="11" t="str">
        <f>IF(GETPIVOTDATA("Vessel",'[1]Schedule For Pub'!$A$3,"Date",$A21,"Vessel",H$4)=1,"S",IF(GETPIVOTDATA("Vessel",'[1]Schedule For Pub'!$AJ$3,"Date",$A21,"Vessel",H$4)=1,"W",""))</f>
        <v/>
      </c>
      <c r="I21" s="4" t="str">
        <f>IF(GETPIVOTDATA("Vessel",'[1]Schedule For Pub'!$A$3,"Date",$A21,"Vessel",I$4)=1,"S",IF(GETPIVOTDATA("Vessel",'[1]Schedule For Pub'!$AJ$3,"Date",$A21,"Vessel",I$4)=1,"W",""))</f>
        <v/>
      </c>
      <c r="J21" s="11" t="str">
        <f>IF(GETPIVOTDATA("Vessel",'[1]Schedule For Pub'!$A$3,"Date",$A21,"Vessel",J$4)=1,"S",IF(GETPIVOTDATA("Vessel",'[1]Schedule For Pub'!$AJ$3,"Date",$A21,"Vessel",J$4)=1,"W",""))</f>
        <v/>
      </c>
      <c r="K21" s="4" t="str">
        <f>IF(GETPIVOTDATA("Vessel",'[1]Schedule For Pub'!$A$3,"Date",$A21,"Vessel",K$4)=1,"S",IF(GETPIVOTDATA("Vessel",'[1]Schedule For Pub'!$AJ$3,"Date",$A21,"Vessel",K$4)=1,"W",""))</f>
        <v/>
      </c>
      <c r="L21" s="11" t="str">
        <f>IF(GETPIVOTDATA("Vessel",'[1]Schedule For Pub'!$A$3,"Date",$A21,"Vessel",L$4)=1,"S",IF(GETPIVOTDATA("Vessel",'[1]Schedule For Pub'!$AJ$3,"Date",$A21,"Vessel",L$4)=1,"W",""))</f>
        <v/>
      </c>
      <c r="M21" s="4" t="str">
        <f>IF(GETPIVOTDATA("Vessel",'[1]Schedule For Pub'!$A$3,"Date",$A21,"Vessel",M$4)=1,"S",IF(GETPIVOTDATA("Vessel",'[1]Schedule For Pub'!$AJ$3,"Date",$A21,"Vessel",M$4)=1,"W",""))</f>
        <v>S</v>
      </c>
      <c r="N21" s="11" t="str">
        <f>IF(GETPIVOTDATA("Vessel",'[1]Schedule For Pub'!$A$3,"Date",$A21,"Vessel",N$4)=1,"S",IF(GETPIVOTDATA("Vessel",'[1]Schedule For Pub'!$AJ$3,"Date",$A21,"Vessel",N$4)=1,"W",""))</f>
        <v/>
      </c>
      <c r="O21" s="4" t="str">
        <f>IF(GETPIVOTDATA("Vessel",'[1]Schedule For Pub'!$A$3,"Date",$A21,"Vessel",O$4)=1,"S",IF(GETPIVOTDATA("Vessel",'[1]Schedule For Pub'!$AJ$3,"Date",$A21,"Vessel",O$4)=1,"W",""))</f>
        <v/>
      </c>
      <c r="P21" s="11" t="str">
        <f>IF(GETPIVOTDATA("Vessel",'[1]Schedule For Pub'!$A$3,"Date",$A21,"Vessel",P$4)=1,"S",IF(GETPIVOTDATA("Vessel",'[1]Schedule For Pub'!$AJ$3,"Date",$A21,"Vessel",P$4)=1,"W",""))</f>
        <v/>
      </c>
      <c r="Q21" s="4" t="str">
        <f>IF(GETPIVOTDATA("Vessel",'[1]Schedule For Pub'!$A$3,"Date",$A21,"Vessel",Q$4)=1,"S",IF(GETPIVOTDATA("Vessel",'[1]Schedule For Pub'!$AJ$3,"Date",$A21,"Vessel",Q$4)=1,"W",""))</f>
        <v/>
      </c>
      <c r="R21" s="11" t="str">
        <f>IF(GETPIVOTDATA("Vessel",'[1]Schedule For Pub'!$A$3,"Date",$A21,"Vessel",R$4)=1,"S",IF(GETPIVOTDATA("Vessel",'[1]Schedule For Pub'!$AJ$3,"Date",$A21,"Vessel",R$4)=1,"W",""))</f>
        <v/>
      </c>
      <c r="S21" s="4" t="str">
        <f>IF(GETPIVOTDATA("Vessel",'[1]Schedule For Pub'!$A$3,"Date",$A21,"Vessel",S$4)=1,"S",IF(GETPIVOTDATA("Vessel",'[1]Schedule For Pub'!$AJ$3,"Date",$A21,"Vessel",S$4)=1,"W",""))</f>
        <v/>
      </c>
      <c r="T21" s="11" t="str">
        <f>IF(GETPIVOTDATA("Vessel",'[1]Schedule For Pub'!$A$3,"Date",$A21,"Vessel",T$4)=1,"S",IF(GETPIVOTDATA("Vessel",'[1]Schedule For Pub'!$AJ$3,"Date",$A21,"Vessel",T$4)=1,"W",""))</f>
        <v/>
      </c>
      <c r="U21" s="4" t="str">
        <f>IF(GETPIVOTDATA("Vessel",'[1]Schedule For Pub'!$A$3,"Date",$A21,"Vessel",U$4)=1,"S",IF(GETPIVOTDATA("Vessel",'[1]Schedule For Pub'!$AJ$3,"Date",$A21,"Vessel",U$4)=1,"W",""))</f>
        <v/>
      </c>
      <c r="V21" s="11" t="str">
        <f>IF(GETPIVOTDATA("Vessel",'[1]Schedule For Pub'!$A$3,"Date",$A21,"Vessel",V$4)=1,"S",IF(GETPIVOTDATA("Vessel",'[1]Schedule For Pub'!$AJ$3,"Date",$A21,"Vessel",V$4)=1,"W",""))</f>
        <v/>
      </c>
      <c r="W21" s="4" t="str">
        <f>IF(GETPIVOTDATA("Vessel",'[1]Schedule For Pub'!$A$3,"Date",$A21,"Vessel",W$4)=1,"S",IF(GETPIVOTDATA("Vessel",'[1]Schedule For Pub'!$AJ$3,"Date",$A21,"Vessel",W$4)=1,"W",""))</f>
        <v/>
      </c>
      <c r="X21" s="11" t="str">
        <f>IF(GETPIVOTDATA("Vessel",'[1]Schedule For Pub'!$A$3,"Date",$A21,"Vessel",X$4)=1,"S",IF(GETPIVOTDATA("Vessel",'[1]Schedule For Pub'!$AJ$3,"Date",$A21,"Vessel",X$4)=1,"W",""))</f>
        <v>S</v>
      </c>
      <c r="Y21" s="4" t="str">
        <f>IF(GETPIVOTDATA("Vessel",'[1]Schedule For Pub'!$A$3,"Date",$A21,"Vessel",Y$4)=1,"S",IF(GETPIVOTDATA("Vessel",'[1]Schedule For Pub'!$AJ$3,"Date",$A21,"Vessel",Y$4)=1,"W",""))</f>
        <v/>
      </c>
      <c r="Z21" s="11" t="str">
        <f>IF(GETPIVOTDATA("Vessel",'[1]Schedule For Pub'!$A$3,"Date",$A21,"Vessel",Z$4)=1,"S",IF(GETPIVOTDATA("Vessel",'[1]Schedule For Pub'!$AJ$3,"Date",$A21,"Vessel",Z$4)=1,"W",""))</f>
        <v/>
      </c>
      <c r="AA21" s="4" t="str">
        <f>IF(GETPIVOTDATA("Vessel",'[1]Schedule For Pub'!$A$3,"Date",$A21,"Vessel",AA$4)=1,"S",IF(GETPIVOTDATA("Vessel",'[1]Schedule For Pub'!$AJ$3,"Date",$A21,"Vessel",AA$4)=1,"W",""))</f>
        <v/>
      </c>
      <c r="AB21" s="11" t="str">
        <f>IF(GETPIVOTDATA("Vessel",'[1]Schedule For Pub'!$A$3,"Date",$A21,"Vessel",AB$4)=1,"S",IF(GETPIVOTDATA("Vessel",'[1]Schedule For Pub'!$AJ$3,"Date",$A21,"Vessel",AB$4)=1,"W",""))</f>
        <v/>
      </c>
      <c r="AC21" s="4" t="str">
        <f>IF(GETPIVOTDATA("Vessel",'[1]Schedule For Pub'!$A$3,"Date",$A21,"Vessel",AC$4)=1,"S",IF(GETPIVOTDATA("Vessel",'[1]Schedule For Pub'!$AJ$3,"Date",$A21,"Vessel",AC$4)=1,"W",""))</f>
        <v/>
      </c>
      <c r="AD21" s="11" t="str">
        <f>IF(GETPIVOTDATA("Vessel",'[1]Schedule For Pub'!$A$3,"Date",$A21,"Vessel",AD$4)=1,"S",IF(GETPIVOTDATA("Vessel",'[1]Schedule For Pub'!$AJ$3,"Date",$A21,"Vessel",AD$4)=1,"W",""))</f>
        <v/>
      </c>
      <c r="AE21" s="4" t="str">
        <f>IF(GETPIVOTDATA("Vessel",'[1]Schedule For Pub'!$A$3,"Date",$A21,"Vessel",AE$4)=1,"S",IF(GETPIVOTDATA("Vessel",'[1]Schedule For Pub'!$AJ$3,"Date",$A21,"Vessel",AE$4)=1,"W",""))</f>
        <v/>
      </c>
      <c r="AF21" s="11" t="str">
        <f>IF(GETPIVOTDATA("Vessel",'[1]Schedule For Pub'!$A$3,"Date",$A21,"Vessel",AF$4)=1,"S",IF(GETPIVOTDATA("Vessel",'[1]Schedule For Pub'!$AJ$3,"Date",$A21,"Vessel",AF$4)=1,"W",""))</f>
        <v/>
      </c>
      <c r="AG21" s="10">
        <f>COUNTIF(C21:AF21,"S")</f>
        <v>4</v>
      </c>
      <c r="AH21" s="9">
        <f>COUNTIF(C21:AF21,"W")</f>
        <v>0</v>
      </c>
      <c r="AI21" s="9">
        <f>6-AG21</f>
        <v>2</v>
      </c>
      <c r="AJ21" s="8">
        <f>AJ20+1</f>
        <v>45825</v>
      </c>
      <c r="AK21" s="1" t="str">
        <f>IF(AI21&gt;0,IF(AH21&gt;0,"notify waitlist vessel",""),"")</f>
        <v/>
      </c>
    </row>
    <row r="22" spans="1:37" x14ac:dyDescent="0.3">
      <c r="A22" s="12">
        <f>'[1]Schedule For Pub'!A22</f>
        <v>45826</v>
      </c>
      <c r="B22" s="8">
        <f>B21+1</f>
        <v>45826</v>
      </c>
      <c r="C22" s="4" t="str">
        <f>IF(GETPIVOTDATA("Vessel",'[1]Schedule For Pub'!$A$3,"Date",$A22,"Vessel",C$4)=1,"S",IF(GETPIVOTDATA("Vessel",'[1]Schedule For Pub'!$AJ$3,"Date",$A22,"Vessel",C$4)=1,"W",""))</f>
        <v/>
      </c>
      <c r="D22" s="11" t="str">
        <f>IF(GETPIVOTDATA("Vessel",'[1]Schedule For Pub'!$A$3,"Date",$A22,"Vessel",D$4)=1,"S",IF(GETPIVOTDATA("Vessel",'[1]Schedule For Pub'!$AJ$3,"Date",$A22,"Vessel",D$4)=1,"W",""))</f>
        <v/>
      </c>
      <c r="E22" s="4" t="str">
        <f>IF(GETPIVOTDATA("Vessel",'[1]Schedule For Pub'!$A$3,"Date",$A22,"Vessel",E$4)=1,"S",IF(GETPIVOTDATA("Vessel",'[1]Schedule For Pub'!$AJ$3,"Date",$A22,"Vessel",E$4)=1,"W",""))</f>
        <v>S</v>
      </c>
      <c r="F22" s="11" t="str">
        <f>IF(GETPIVOTDATA("Vessel",'[1]Schedule For Pub'!$A$3,"Date",$A22,"Vessel",F$4)=1,"S",IF(GETPIVOTDATA("Vessel",'[1]Schedule For Pub'!$AJ$3,"Date",$A22,"Vessel",F$4)=1,"W",""))</f>
        <v/>
      </c>
      <c r="G22" s="4" t="str">
        <f>IF(GETPIVOTDATA("Vessel",'[1]Schedule For Pub'!$A$3,"Date",$A22,"Vessel",G$4)=1,"S",IF(GETPIVOTDATA("Vessel",'[1]Schedule For Pub'!$AJ$3,"Date",$A22,"Vessel",G$4)=1,"W",""))</f>
        <v/>
      </c>
      <c r="H22" s="11" t="str">
        <f>IF(GETPIVOTDATA("Vessel",'[1]Schedule For Pub'!$A$3,"Date",$A22,"Vessel",H$4)=1,"S",IF(GETPIVOTDATA("Vessel",'[1]Schedule For Pub'!$AJ$3,"Date",$A22,"Vessel",H$4)=1,"W",""))</f>
        <v/>
      </c>
      <c r="I22" s="4" t="str">
        <f>IF(GETPIVOTDATA("Vessel",'[1]Schedule For Pub'!$A$3,"Date",$A22,"Vessel",I$4)=1,"S",IF(GETPIVOTDATA("Vessel",'[1]Schedule For Pub'!$AJ$3,"Date",$A22,"Vessel",I$4)=1,"W",""))</f>
        <v/>
      </c>
      <c r="J22" s="11" t="str">
        <f>IF(GETPIVOTDATA("Vessel",'[1]Schedule For Pub'!$A$3,"Date",$A22,"Vessel",J$4)=1,"S",IF(GETPIVOTDATA("Vessel",'[1]Schedule For Pub'!$AJ$3,"Date",$A22,"Vessel",J$4)=1,"W",""))</f>
        <v/>
      </c>
      <c r="K22" s="4" t="str">
        <f>IF(GETPIVOTDATA("Vessel",'[1]Schedule For Pub'!$A$3,"Date",$A22,"Vessel",K$4)=1,"S",IF(GETPIVOTDATA("Vessel",'[1]Schedule For Pub'!$AJ$3,"Date",$A22,"Vessel",K$4)=1,"W",""))</f>
        <v/>
      </c>
      <c r="L22" s="11" t="str">
        <f>IF(GETPIVOTDATA("Vessel",'[1]Schedule For Pub'!$A$3,"Date",$A22,"Vessel",L$4)=1,"S",IF(GETPIVOTDATA("Vessel",'[1]Schedule For Pub'!$AJ$3,"Date",$A22,"Vessel",L$4)=1,"W",""))</f>
        <v/>
      </c>
      <c r="M22" s="4" t="str">
        <f>IF(GETPIVOTDATA("Vessel",'[1]Schedule For Pub'!$A$3,"Date",$A22,"Vessel",M$4)=1,"S",IF(GETPIVOTDATA("Vessel",'[1]Schedule For Pub'!$AJ$3,"Date",$A22,"Vessel",M$4)=1,"W",""))</f>
        <v>S</v>
      </c>
      <c r="N22" s="11" t="str">
        <f>IF(GETPIVOTDATA("Vessel",'[1]Schedule For Pub'!$A$3,"Date",$A22,"Vessel",N$4)=1,"S",IF(GETPIVOTDATA("Vessel",'[1]Schedule For Pub'!$AJ$3,"Date",$A22,"Vessel",N$4)=1,"W",""))</f>
        <v/>
      </c>
      <c r="O22" s="4" t="str">
        <f>IF(GETPIVOTDATA("Vessel",'[1]Schedule For Pub'!$A$3,"Date",$A22,"Vessel",O$4)=1,"S",IF(GETPIVOTDATA("Vessel",'[1]Schedule For Pub'!$AJ$3,"Date",$A22,"Vessel",O$4)=1,"W",""))</f>
        <v/>
      </c>
      <c r="P22" s="11" t="str">
        <f>IF(GETPIVOTDATA("Vessel",'[1]Schedule For Pub'!$A$3,"Date",$A22,"Vessel",P$4)=1,"S",IF(GETPIVOTDATA("Vessel",'[1]Schedule For Pub'!$AJ$3,"Date",$A22,"Vessel",P$4)=1,"W",""))</f>
        <v/>
      </c>
      <c r="Q22" s="4" t="str">
        <f>IF(GETPIVOTDATA("Vessel",'[1]Schedule For Pub'!$A$3,"Date",$A22,"Vessel",Q$4)=1,"S",IF(GETPIVOTDATA("Vessel",'[1]Schedule For Pub'!$AJ$3,"Date",$A22,"Vessel",Q$4)=1,"W",""))</f>
        <v/>
      </c>
      <c r="R22" s="11" t="str">
        <f>IF(GETPIVOTDATA("Vessel",'[1]Schedule For Pub'!$A$3,"Date",$A22,"Vessel",R$4)=1,"S",IF(GETPIVOTDATA("Vessel",'[1]Schedule For Pub'!$AJ$3,"Date",$A22,"Vessel",R$4)=1,"W",""))</f>
        <v/>
      </c>
      <c r="S22" s="4" t="str">
        <f>IF(GETPIVOTDATA("Vessel",'[1]Schedule For Pub'!$A$3,"Date",$A22,"Vessel",S$4)=1,"S",IF(GETPIVOTDATA("Vessel",'[1]Schedule For Pub'!$AJ$3,"Date",$A22,"Vessel",S$4)=1,"W",""))</f>
        <v/>
      </c>
      <c r="T22" s="11" t="str">
        <f>IF(GETPIVOTDATA("Vessel",'[1]Schedule For Pub'!$A$3,"Date",$A22,"Vessel",T$4)=1,"S",IF(GETPIVOTDATA("Vessel",'[1]Schedule For Pub'!$AJ$3,"Date",$A22,"Vessel",T$4)=1,"W",""))</f>
        <v/>
      </c>
      <c r="U22" s="4" t="str">
        <f>IF(GETPIVOTDATA("Vessel",'[1]Schedule For Pub'!$A$3,"Date",$A22,"Vessel",U$4)=1,"S",IF(GETPIVOTDATA("Vessel",'[1]Schedule For Pub'!$AJ$3,"Date",$A22,"Vessel",U$4)=1,"W",""))</f>
        <v/>
      </c>
      <c r="V22" s="11" t="str">
        <f>IF(GETPIVOTDATA("Vessel",'[1]Schedule For Pub'!$A$3,"Date",$A22,"Vessel",V$4)=1,"S",IF(GETPIVOTDATA("Vessel",'[1]Schedule For Pub'!$AJ$3,"Date",$A22,"Vessel",V$4)=1,"W",""))</f>
        <v/>
      </c>
      <c r="W22" s="4" t="str">
        <f>IF(GETPIVOTDATA("Vessel",'[1]Schedule For Pub'!$A$3,"Date",$A22,"Vessel",W$4)=1,"S",IF(GETPIVOTDATA("Vessel",'[1]Schedule For Pub'!$AJ$3,"Date",$A22,"Vessel",W$4)=1,"W",""))</f>
        <v/>
      </c>
      <c r="X22" s="11" t="str">
        <f>IF(GETPIVOTDATA("Vessel",'[1]Schedule For Pub'!$A$3,"Date",$A22,"Vessel",X$4)=1,"S",IF(GETPIVOTDATA("Vessel",'[1]Schedule For Pub'!$AJ$3,"Date",$A22,"Vessel",X$4)=1,"W",""))</f>
        <v>S</v>
      </c>
      <c r="Y22" s="4" t="str">
        <f>IF(GETPIVOTDATA("Vessel",'[1]Schedule For Pub'!$A$3,"Date",$A22,"Vessel",Y$4)=1,"S",IF(GETPIVOTDATA("Vessel",'[1]Schedule For Pub'!$AJ$3,"Date",$A22,"Vessel",Y$4)=1,"W",""))</f>
        <v/>
      </c>
      <c r="Z22" s="11" t="str">
        <f>IF(GETPIVOTDATA("Vessel",'[1]Schedule For Pub'!$A$3,"Date",$A22,"Vessel",Z$4)=1,"S",IF(GETPIVOTDATA("Vessel",'[1]Schedule For Pub'!$AJ$3,"Date",$A22,"Vessel",Z$4)=1,"W",""))</f>
        <v/>
      </c>
      <c r="AA22" s="4" t="str">
        <f>IF(GETPIVOTDATA("Vessel",'[1]Schedule For Pub'!$A$3,"Date",$A22,"Vessel",AA$4)=1,"S",IF(GETPIVOTDATA("Vessel",'[1]Schedule For Pub'!$AJ$3,"Date",$A22,"Vessel",AA$4)=1,"W",""))</f>
        <v/>
      </c>
      <c r="AB22" s="11" t="str">
        <f>IF(GETPIVOTDATA("Vessel",'[1]Schedule For Pub'!$A$3,"Date",$A22,"Vessel",AB$4)=1,"S",IF(GETPIVOTDATA("Vessel",'[1]Schedule For Pub'!$AJ$3,"Date",$A22,"Vessel",AB$4)=1,"W",""))</f>
        <v/>
      </c>
      <c r="AC22" s="4" t="str">
        <f>IF(GETPIVOTDATA("Vessel",'[1]Schedule For Pub'!$A$3,"Date",$A22,"Vessel",AC$4)=1,"S",IF(GETPIVOTDATA("Vessel",'[1]Schedule For Pub'!$AJ$3,"Date",$A22,"Vessel",AC$4)=1,"W",""))</f>
        <v/>
      </c>
      <c r="AD22" s="11" t="str">
        <f>IF(GETPIVOTDATA("Vessel",'[1]Schedule For Pub'!$A$3,"Date",$A22,"Vessel",AD$4)=1,"S",IF(GETPIVOTDATA("Vessel",'[1]Schedule For Pub'!$AJ$3,"Date",$A22,"Vessel",AD$4)=1,"W",""))</f>
        <v/>
      </c>
      <c r="AE22" s="4" t="str">
        <f>IF(GETPIVOTDATA("Vessel",'[1]Schedule For Pub'!$A$3,"Date",$A22,"Vessel",AE$4)=1,"S",IF(GETPIVOTDATA("Vessel",'[1]Schedule For Pub'!$AJ$3,"Date",$A22,"Vessel",AE$4)=1,"W",""))</f>
        <v/>
      </c>
      <c r="AF22" s="11" t="str">
        <f>IF(GETPIVOTDATA("Vessel",'[1]Schedule For Pub'!$A$3,"Date",$A22,"Vessel",AF$4)=1,"S",IF(GETPIVOTDATA("Vessel",'[1]Schedule For Pub'!$AJ$3,"Date",$A22,"Vessel",AF$4)=1,"W",""))</f>
        <v/>
      </c>
      <c r="AG22" s="10">
        <f>COUNTIF(C22:AF22,"S")</f>
        <v>3</v>
      </c>
      <c r="AH22" s="9">
        <f>COUNTIF(C22:AF22,"W")</f>
        <v>0</v>
      </c>
      <c r="AI22" s="9">
        <f>6-AG22</f>
        <v>3</v>
      </c>
      <c r="AJ22" s="8">
        <f>AJ21+1</f>
        <v>45826</v>
      </c>
      <c r="AK22" s="1" t="str">
        <f>IF(AI22&gt;0,IF(AH22&gt;0,"notify waitlist vessel",""),"")</f>
        <v/>
      </c>
    </row>
    <row r="23" spans="1:37" x14ac:dyDescent="0.3">
      <c r="A23" s="12">
        <f>'[1]Schedule For Pub'!A23</f>
        <v>45827</v>
      </c>
      <c r="B23" s="8">
        <f>B22+1</f>
        <v>45827</v>
      </c>
      <c r="C23" s="4" t="str">
        <f>IF(GETPIVOTDATA("Vessel",'[1]Schedule For Pub'!$A$3,"Date",$A23,"Vessel",C$4)=1,"S",IF(GETPIVOTDATA("Vessel",'[1]Schedule For Pub'!$AJ$3,"Date",$A23,"Vessel",C$4)=1,"W",""))</f>
        <v/>
      </c>
      <c r="D23" s="11" t="str">
        <f>IF(GETPIVOTDATA("Vessel",'[1]Schedule For Pub'!$A$3,"Date",$A23,"Vessel",D$4)=1,"S",IF(GETPIVOTDATA("Vessel",'[1]Schedule For Pub'!$AJ$3,"Date",$A23,"Vessel",D$4)=1,"W",""))</f>
        <v/>
      </c>
      <c r="E23" s="4" t="str">
        <f>IF(GETPIVOTDATA("Vessel",'[1]Schedule For Pub'!$A$3,"Date",$A23,"Vessel",E$4)=1,"S",IF(GETPIVOTDATA("Vessel",'[1]Schedule For Pub'!$AJ$3,"Date",$A23,"Vessel",E$4)=1,"W",""))</f>
        <v>S</v>
      </c>
      <c r="F23" s="11" t="str">
        <f>IF(GETPIVOTDATA("Vessel",'[1]Schedule For Pub'!$A$3,"Date",$A23,"Vessel",F$4)=1,"S",IF(GETPIVOTDATA("Vessel",'[1]Schedule For Pub'!$AJ$3,"Date",$A23,"Vessel",F$4)=1,"W",""))</f>
        <v/>
      </c>
      <c r="G23" s="4" t="str">
        <f>IF(GETPIVOTDATA("Vessel",'[1]Schedule For Pub'!$A$3,"Date",$A23,"Vessel",G$4)=1,"S",IF(GETPIVOTDATA("Vessel",'[1]Schedule For Pub'!$AJ$3,"Date",$A23,"Vessel",G$4)=1,"W",""))</f>
        <v>S</v>
      </c>
      <c r="H23" s="11" t="str">
        <f>IF(GETPIVOTDATA("Vessel",'[1]Schedule For Pub'!$A$3,"Date",$A23,"Vessel",H$4)=1,"S",IF(GETPIVOTDATA("Vessel",'[1]Schedule For Pub'!$AJ$3,"Date",$A23,"Vessel",H$4)=1,"W",""))</f>
        <v/>
      </c>
      <c r="I23" s="4" t="str">
        <f>IF(GETPIVOTDATA("Vessel",'[1]Schedule For Pub'!$A$3,"Date",$A23,"Vessel",I$4)=1,"S",IF(GETPIVOTDATA("Vessel",'[1]Schedule For Pub'!$AJ$3,"Date",$A23,"Vessel",I$4)=1,"W",""))</f>
        <v/>
      </c>
      <c r="J23" s="11" t="str">
        <f>IF(GETPIVOTDATA("Vessel",'[1]Schedule For Pub'!$A$3,"Date",$A23,"Vessel",J$4)=1,"S",IF(GETPIVOTDATA("Vessel",'[1]Schedule For Pub'!$AJ$3,"Date",$A23,"Vessel",J$4)=1,"W",""))</f>
        <v/>
      </c>
      <c r="K23" s="4" t="str">
        <f>IF(GETPIVOTDATA("Vessel",'[1]Schedule For Pub'!$A$3,"Date",$A23,"Vessel",K$4)=1,"S",IF(GETPIVOTDATA("Vessel",'[1]Schedule For Pub'!$AJ$3,"Date",$A23,"Vessel",K$4)=1,"W",""))</f>
        <v/>
      </c>
      <c r="L23" s="11" t="str">
        <f>IF(GETPIVOTDATA("Vessel",'[1]Schedule For Pub'!$A$3,"Date",$A23,"Vessel",L$4)=1,"S",IF(GETPIVOTDATA("Vessel",'[1]Schedule For Pub'!$AJ$3,"Date",$A23,"Vessel",L$4)=1,"W",""))</f>
        <v/>
      </c>
      <c r="M23" s="4" t="str">
        <f>IF(GETPIVOTDATA("Vessel",'[1]Schedule For Pub'!$A$3,"Date",$A23,"Vessel",M$4)=1,"S",IF(GETPIVOTDATA("Vessel",'[1]Schedule For Pub'!$AJ$3,"Date",$A23,"Vessel",M$4)=1,"W",""))</f>
        <v>S</v>
      </c>
      <c r="N23" s="11" t="str">
        <f>IF(GETPIVOTDATA("Vessel",'[1]Schedule For Pub'!$A$3,"Date",$A23,"Vessel",N$4)=1,"S",IF(GETPIVOTDATA("Vessel",'[1]Schedule For Pub'!$AJ$3,"Date",$A23,"Vessel",N$4)=1,"W",""))</f>
        <v/>
      </c>
      <c r="O23" s="4" t="str">
        <f>IF(GETPIVOTDATA("Vessel",'[1]Schedule For Pub'!$A$3,"Date",$A23,"Vessel",O$4)=1,"S",IF(GETPIVOTDATA("Vessel",'[1]Schedule For Pub'!$AJ$3,"Date",$A23,"Vessel",O$4)=1,"W",""))</f>
        <v/>
      </c>
      <c r="P23" s="11" t="str">
        <f>IF(GETPIVOTDATA("Vessel",'[1]Schedule For Pub'!$A$3,"Date",$A23,"Vessel",P$4)=1,"S",IF(GETPIVOTDATA("Vessel",'[1]Schedule For Pub'!$AJ$3,"Date",$A23,"Vessel",P$4)=1,"W",""))</f>
        <v/>
      </c>
      <c r="Q23" s="4" t="str">
        <f>IF(GETPIVOTDATA("Vessel",'[1]Schedule For Pub'!$A$3,"Date",$A23,"Vessel",Q$4)=1,"S",IF(GETPIVOTDATA("Vessel",'[1]Schedule For Pub'!$AJ$3,"Date",$A23,"Vessel",Q$4)=1,"W",""))</f>
        <v/>
      </c>
      <c r="R23" s="11" t="str">
        <f>IF(GETPIVOTDATA("Vessel",'[1]Schedule For Pub'!$A$3,"Date",$A23,"Vessel",R$4)=1,"S",IF(GETPIVOTDATA("Vessel",'[1]Schedule For Pub'!$AJ$3,"Date",$A23,"Vessel",R$4)=1,"W",""))</f>
        <v/>
      </c>
      <c r="S23" s="4" t="str">
        <f>IF(GETPIVOTDATA("Vessel",'[1]Schedule For Pub'!$A$3,"Date",$A23,"Vessel",S$4)=1,"S",IF(GETPIVOTDATA("Vessel",'[1]Schedule For Pub'!$AJ$3,"Date",$A23,"Vessel",S$4)=1,"W",""))</f>
        <v/>
      </c>
      <c r="T23" s="11" t="str">
        <f>IF(GETPIVOTDATA("Vessel",'[1]Schedule For Pub'!$A$3,"Date",$A23,"Vessel",T$4)=1,"S",IF(GETPIVOTDATA("Vessel",'[1]Schedule For Pub'!$AJ$3,"Date",$A23,"Vessel",T$4)=1,"W",""))</f>
        <v/>
      </c>
      <c r="U23" s="4" t="str">
        <f>IF(GETPIVOTDATA("Vessel",'[1]Schedule For Pub'!$A$3,"Date",$A23,"Vessel",U$4)=1,"S",IF(GETPIVOTDATA("Vessel",'[1]Schedule For Pub'!$AJ$3,"Date",$A23,"Vessel",U$4)=1,"W",""))</f>
        <v/>
      </c>
      <c r="V23" s="11" t="str">
        <f>IF(GETPIVOTDATA("Vessel",'[1]Schedule For Pub'!$A$3,"Date",$A23,"Vessel",V$4)=1,"S",IF(GETPIVOTDATA("Vessel",'[1]Schedule For Pub'!$AJ$3,"Date",$A23,"Vessel",V$4)=1,"W",""))</f>
        <v/>
      </c>
      <c r="W23" s="4" t="str">
        <f>IF(GETPIVOTDATA("Vessel",'[1]Schedule For Pub'!$A$3,"Date",$A23,"Vessel",W$4)=1,"S",IF(GETPIVOTDATA("Vessel",'[1]Schedule For Pub'!$AJ$3,"Date",$A23,"Vessel",W$4)=1,"W",""))</f>
        <v/>
      </c>
      <c r="X23" s="11" t="str">
        <f>IF(GETPIVOTDATA("Vessel",'[1]Schedule For Pub'!$A$3,"Date",$A23,"Vessel",X$4)=1,"S",IF(GETPIVOTDATA("Vessel",'[1]Schedule For Pub'!$AJ$3,"Date",$A23,"Vessel",X$4)=1,"W",""))</f>
        <v/>
      </c>
      <c r="Y23" s="4" t="str">
        <f>IF(GETPIVOTDATA("Vessel",'[1]Schedule For Pub'!$A$3,"Date",$A23,"Vessel",Y$4)=1,"S",IF(GETPIVOTDATA("Vessel",'[1]Schedule For Pub'!$AJ$3,"Date",$A23,"Vessel",Y$4)=1,"W",""))</f>
        <v/>
      </c>
      <c r="Z23" s="11" t="str">
        <f>IF(GETPIVOTDATA("Vessel",'[1]Schedule For Pub'!$A$3,"Date",$A23,"Vessel",Z$4)=1,"S",IF(GETPIVOTDATA("Vessel",'[1]Schedule For Pub'!$AJ$3,"Date",$A23,"Vessel",Z$4)=1,"W",""))</f>
        <v/>
      </c>
      <c r="AA23" s="4" t="str">
        <f>IF(GETPIVOTDATA("Vessel",'[1]Schedule For Pub'!$A$3,"Date",$A23,"Vessel",AA$4)=1,"S",IF(GETPIVOTDATA("Vessel",'[1]Schedule For Pub'!$AJ$3,"Date",$A23,"Vessel",AA$4)=1,"W",""))</f>
        <v/>
      </c>
      <c r="AB23" s="11" t="str">
        <f>IF(GETPIVOTDATA("Vessel",'[1]Schedule For Pub'!$A$3,"Date",$A23,"Vessel",AB$4)=1,"S",IF(GETPIVOTDATA("Vessel",'[1]Schedule For Pub'!$AJ$3,"Date",$A23,"Vessel",AB$4)=1,"W",""))</f>
        <v/>
      </c>
      <c r="AC23" s="4" t="str">
        <f>IF(GETPIVOTDATA("Vessel",'[1]Schedule For Pub'!$A$3,"Date",$A23,"Vessel",AC$4)=1,"S",IF(GETPIVOTDATA("Vessel",'[1]Schedule For Pub'!$AJ$3,"Date",$A23,"Vessel",AC$4)=1,"W",""))</f>
        <v/>
      </c>
      <c r="AD23" s="11" t="str">
        <f>IF(GETPIVOTDATA("Vessel",'[1]Schedule For Pub'!$A$3,"Date",$A23,"Vessel",AD$4)=1,"S",IF(GETPIVOTDATA("Vessel",'[1]Schedule For Pub'!$AJ$3,"Date",$A23,"Vessel",AD$4)=1,"W",""))</f>
        <v/>
      </c>
      <c r="AE23" s="4" t="str">
        <f>IF(GETPIVOTDATA("Vessel",'[1]Schedule For Pub'!$A$3,"Date",$A23,"Vessel",AE$4)=1,"S",IF(GETPIVOTDATA("Vessel",'[1]Schedule For Pub'!$AJ$3,"Date",$A23,"Vessel",AE$4)=1,"W",""))</f>
        <v/>
      </c>
      <c r="AF23" s="11" t="str">
        <f>IF(GETPIVOTDATA("Vessel",'[1]Schedule For Pub'!$A$3,"Date",$A23,"Vessel",AF$4)=1,"S",IF(GETPIVOTDATA("Vessel",'[1]Schedule For Pub'!$AJ$3,"Date",$A23,"Vessel",AF$4)=1,"W",""))</f>
        <v/>
      </c>
      <c r="AG23" s="10">
        <f>COUNTIF(C23:AF23,"S")</f>
        <v>3</v>
      </c>
      <c r="AH23" s="9">
        <f>COUNTIF(C23:AF23,"W")</f>
        <v>0</v>
      </c>
      <c r="AI23" s="9">
        <f>6-AG23</f>
        <v>3</v>
      </c>
      <c r="AJ23" s="8">
        <f>AJ22+1</f>
        <v>45827</v>
      </c>
      <c r="AK23" s="1" t="str">
        <f>IF(AI23&gt;0,IF(AH23&gt;0,"notify waitlist vessel",""),"")</f>
        <v/>
      </c>
    </row>
    <row r="24" spans="1:37" x14ac:dyDescent="0.3">
      <c r="A24" s="12">
        <f>'[1]Schedule For Pub'!A24</f>
        <v>45828</v>
      </c>
      <c r="B24" s="8">
        <f>B23+1</f>
        <v>45828</v>
      </c>
      <c r="C24" s="4" t="str">
        <f>IF(GETPIVOTDATA("Vessel",'[1]Schedule For Pub'!$A$3,"Date",$A24,"Vessel",C$4)=1,"S",IF(GETPIVOTDATA("Vessel",'[1]Schedule For Pub'!$AJ$3,"Date",$A24,"Vessel",C$4)=1,"W",""))</f>
        <v/>
      </c>
      <c r="D24" s="11" t="str">
        <f>IF(GETPIVOTDATA("Vessel",'[1]Schedule For Pub'!$A$3,"Date",$A24,"Vessel",D$4)=1,"S",IF(GETPIVOTDATA("Vessel",'[1]Schedule For Pub'!$AJ$3,"Date",$A24,"Vessel",D$4)=1,"W",""))</f>
        <v/>
      </c>
      <c r="E24" s="4" t="str">
        <f>IF(GETPIVOTDATA("Vessel",'[1]Schedule For Pub'!$A$3,"Date",$A24,"Vessel",E$4)=1,"S",IF(GETPIVOTDATA("Vessel",'[1]Schedule For Pub'!$AJ$3,"Date",$A24,"Vessel",E$4)=1,"W",""))</f>
        <v>S</v>
      </c>
      <c r="F24" s="11" t="str">
        <f>IF(GETPIVOTDATA("Vessel",'[1]Schedule For Pub'!$A$3,"Date",$A24,"Vessel",F$4)=1,"S",IF(GETPIVOTDATA("Vessel",'[1]Schedule For Pub'!$AJ$3,"Date",$A24,"Vessel",F$4)=1,"W",""))</f>
        <v/>
      </c>
      <c r="G24" s="4" t="str">
        <f>IF(GETPIVOTDATA("Vessel",'[1]Schedule For Pub'!$A$3,"Date",$A24,"Vessel",G$4)=1,"S",IF(GETPIVOTDATA("Vessel",'[1]Schedule For Pub'!$AJ$3,"Date",$A24,"Vessel",G$4)=1,"W",""))</f>
        <v>S</v>
      </c>
      <c r="H24" s="11" t="str">
        <f>IF(GETPIVOTDATA("Vessel",'[1]Schedule For Pub'!$A$3,"Date",$A24,"Vessel",H$4)=1,"S",IF(GETPIVOTDATA("Vessel",'[1]Schedule For Pub'!$AJ$3,"Date",$A24,"Vessel",H$4)=1,"W",""))</f>
        <v/>
      </c>
      <c r="I24" s="4" t="str">
        <f>IF(GETPIVOTDATA("Vessel",'[1]Schedule For Pub'!$A$3,"Date",$A24,"Vessel",I$4)=1,"S",IF(GETPIVOTDATA("Vessel",'[1]Schedule For Pub'!$AJ$3,"Date",$A24,"Vessel",I$4)=1,"W",""))</f>
        <v/>
      </c>
      <c r="J24" s="11" t="str">
        <f>IF(GETPIVOTDATA("Vessel",'[1]Schedule For Pub'!$A$3,"Date",$A24,"Vessel",J$4)=1,"S",IF(GETPIVOTDATA("Vessel",'[1]Schedule For Pub'!$AJ$3,"Date",$A24,"Vessel",J$4)=1,"W",""))</f>
        <v/>
      </c>
      <c r="K24" s="4" t="str">
        <f>IF(GETPIVOTDATA("Vessel",'[1]Schedule For Pub'!$A$3,"Date",$A24,"Vessel",K$4)=1,"S",IF(GETPIVOTDATA("Vessel",'[1]Schedule For Pub'!$AJ$3,"Date",$A24,"Vessel",K$4)=1,"W",""))</f>
        <v/>
      </c>
      <c r="L24" s="11" t="str">
        <f>IF(GETPIVOTDATA("Vessel",'[1]Schedule For Pub'!$A$3,"Date",$A24,"Vessel",L$4)=1,"S",IF(GETPIVOTDATA("Vessel",'[1]Schedule For Pub'!$AJ$3,"Date",$A24,"Vessel",L$4)=1,"W",""))</f>
        <v/>
      </c>
      <c r="M24" s="4" t="str">
        <f>IF(GETPIVOTDATA("Vessel",'[1]Schedule For Pub'!$A$3,"Date",$A24,"Vessel",M$4)=1,"S",IF(GETPIVOTDATA("Vessel",'[1]Schedule For Pub'!$AJ$3,"Date",$A24,"Vessel",M$4)=1,"W",""))</f>
        <v>S</v>
      </c>
      <c r="N24" s="11" t="str">
        <f>IF(GETPIVOTDATA("Vessel",'[1]Schedule For Pub'!$A$3,"Date",$A24,"Vessel",N$4)=1,"S",IF(GETPIVOTDATA("Vessel",'[1]Schedule For Pub'!$AJ$3,"Date",$A24,"Vessel",N$4)=1,"W",""))</f>
        <v/>
      </c>
      <c r="O24" s="4" t="str">
        <f>IF(GETPIVOTDATA("Vessel",'[1]Schedule For Pub'!$A$3,"Date",$A24,"Vessel",O$4)=1,"S",IF(GETPIVOTDATA("Vessel",'[1]Schedule For Pub'!$AJ$3,"Date",$A24,"Vessel",O$4)=1,"W",""))</f>
        <v/>
      </c>
      <c r="P24" s="11" t="str">
        <f>IF(GETPIVOTDATA("Vessel",'[1]Schedule For Pub'!$A$3,"Date",$A24,"Vessel",P$4)=1,"S",IF(GETPIVOTDATA("Vessel",'[1]Schedule For Pub'!$AJ$3,"Date",$A24,"Vessel",P$4)=1,"W",""))</f>
        <v/>
      </c>
      <c r="Q24" s="4" t="str">
        <f>IF(GETPIVOTDATA("Vessel",'[1]Schedule For Pub'!$A$3,"Date",$A24,"Vessel",Q$4)=1,"S",IF(GETPIVOTDATA("Vessel",'[1]Schedule For Pub'!$AJ$3,"Date",$A24,"Vessel",Q$4)=1,"W",""))</f>
        <v/>
      </c>
      <c r="R24" s="11" t="str">
        <f>IF(GETPIVOTDATA("Vessel",'[1]Schedule For Pub'!$A$3,"Date",$A24,"Vessel",R$4)=1,"S",IF(GETPIVOTDATA("Vessel",'[1]Schedule For Pub'!$AJ$3,"Date",$A24,"Vessel",R$4)=1,"W",""))</f>
        <v/>
      </c>
      <c r="S24" s="4" t="str">
        <f>IF(GETPIVOTDATA("Vessel",'[1]Schedule For Pub'!$A$3,"Date",$A24,"Vessel",S$4)=1,"S",IF(GETPIVOTDATA("Vessel",'[1]Schedule For Pub'!$AJ$3,"Date",$A24,"Vessel",S$4)=1,"W",""))</f>
        <v/>
      </c>
      <c r="T24" s="11" t="str">
        <f>IF(GETPIVOTDATA("Vessel",'[1]Schedule For Pub'!$A$3,"Date",$A24,"Vessel",T$4)=1,"S",IF(GETPIVOTDATA("Vessel",'[1]Schedule For Pub'!$AJ$3,"Date",$A24,"Vessel",T$4)=1,"W",""))</f>
        <v/>
      </c>
      <c r="U24" s="4" t="str">
        <f>IF(GETPIVOTDATA("Vessel",'[1]Schedule For Pub'!$A$3,"Date",$A24,"Vessel",U$4)=1,"S",IF(GETPIVOTDATA("Vessel",'[1]Schedule For Pub'!$AJ$3,"Date",$A24,"Vessel",U$4)=1,"W",""))</f>
        <v/>
      </c>
      <c r="V24" s="11" t="str">
        <f>IF(GETPIVOTDATA("Vessel",'[1]Schedule For Pub'!$A$3,"Date",$A24,"Vessel",V$4)=1,"S",IF(GETPIVOTDATA("Vessel",'[1]Schedule For Pub'!$AJ$3,"Date",$A24,"Vessel",V$4)=1,"W",""))</f>
        <v/>
      </c>
      <c r="W24" s="4" t="str">
        <f>IF(GETPIVOTDATA("Vessel",'[1]Schedule For Pub'!$A$3,"Date",$A24,"Vessel",W$4)=1,"S",IF(GETPIVOTDATA("Vessel",'[1]Schedule For Pub'!$AJ$3,"Date",$A24,"Vessel",W$4)=1,"W",""))</f>
        <v/>
      </c>
      <c r="X24" s="11" t="str">
        <f>IF(GETPIVOTDATA("Vessel",'[1]Schedule For Pub'!$A$3,"Date",$A24,"Vessel",X$4)=1,"S",IF(GETPIVOTDATA("Vessel",'[1]Schedule For Pub'!$AJ$3,"Date",$A24,"Vessel",X$4)=1,"W",""))</f>
        <v>S</v>
      </c>
      <c r="Y24" s="4" t="str">
        <f>IF(GETPIVOTDATA("Vessel",'[1]Schedule For Pub'!$A$3,"Date",$A24,"Vessel",Y$4)=1,"S",IF(GETPIVOTDATA("Vessel",'[1]Schedule For Pub'!$AJ$3,"Date",$A24,"Vessel",Y$4)=1,"W",""))</f>
        <v/>
      </c>
      <c r="Z24" s="11" t="str">
        <f>IF(GETPIVOTDATA("Vessel",'[1]Schedule For Pub'!$A$3,"Date",$A24,"Vessel",Z$4)=1,"S",IF(GETPIVOTDATA("Vessel",'[1]Schedule For Pub'!$AJ$3,"Date",$A24,"Vessel",Z$4)=1,"W",""))</f>
        <v/>
      </c>
      <c r="AA24" s="4" t="str">
        <f>IF(GETPIVOTDATA("Vessel",'[1]Schedule For Pub'!$A$3,"Date",$A24,"Vessel",AA$4)=1,"S",IF(GETPIVOTDATA("Vessel",'[1]Schedule For Pub'!$AJ$3,"Date",$A24,"Vessel",AA$4)=1,"W",""))</f>
        <v/>
      </c>
      <c r="AB24" s="11" t="str">
        <f>IF(GETPIVOTDATA("Vessel",'[1]Schedule For Pub'!$A$3,"Date",$A24,"Vessel",AB$4)=1,"S",IF(GETPIVOTDATA("Vessel",'[1]Schedule For Pub'!$AJ$3,"Date",$A24,"Vessel",AB$4)=1,"W",""))</f>
        <v>S</v>
      </c>
      <c r="AC24" s="4" t="str">
        <f>IF(GETPIVOTDATA("Vessel",'[1]Schedule For Pub'!$A$3,"Date",$A24,"Vessel",AC$4)=1,"S",IF(GETPIVOTDATA("Vessel",'[1]Schedule For Pub'!$AJ$3,"Date",$A24,"Vessel",AC$4)=1,"W",""))</f>
        <v/>
      </c>
      <c r="AD24" s="11" t="str">
        <f>IF(GETPIVOTDATA("Vessel",'[1]Schedule For Pub'!$A$3,"Date",$A24,"Vessel",AD$4)=1,"S",IF(GETPIVOTDATA("Vessel",'[1]Schedule For Pub'!$AJ$3,"Date",$A24,"Vessel",AD$4)=1,"W",""))</f>
        <v/>
      </c>
      <c r="AE24" s="4" t="str">
        <f>IF(GETPIVOTDATA("Vessel",'[1]Schedule For Pub'!$A$3,"Date",$A24,"Vessel",AE$4)=1,"S",IF(GETPIVOTDATA("Vessel",'[1]Schedule For Pub'!$AJ$3,"Date",$A24,"Vessel",AE$4)=1,"W",""))</f>
        <v/>
      </c>
      <c r="AF24" s="11" t="str">
        <f>IF(GETPIVOTDATA("Vessel",'[1]Schedule For Pub'!$A$3,"Date",$A24,"Vessel",AF$4)=1,"S",IF(GETPIVOTDATA("Vessel",'[1]Schedule For Pub'!$AJ$3,"Date",$A24,"Vessel",AF$4)=1,"W",""))</f>
        <v/>
      </c>
      <c r="AG24" s="10">
        <f>COUNTIF(C24:AF24,"S")</f>
        <v>5</v>
      </c>
      <c r="AH24" s="9">
        <f>COUNTIF(C24:AF24,"W")</f>
        <v>0</v>
      </c>
      <c r="AI24" s="9">
        <f>6-AG24</f>
        <v>1</v>
      </c>
      <c r="AJ24" s="8">
        <f>AJ23+1</f>
        <v>45828</v>
      </c>
      <c r="AK24" s="1" t="str">
        <f>IF(AI24&gt;0,IF(AH24&gt;0,"notify waitlist vessel",""),"")</f>
        <v/>
      </c>
    </row>
    <row r="25" spans="1:37" x14ac:dyDescent="0.3">
      <c r="A25" s="12">
        <f>'[1]Schedule For Pub'!A25</f>
        <v>45829</v>
      </c>
      <c r="B25" s="8">
        <f>B24+1</f>
        <v>45829</v>
      </c>
      <c r="C25" s="4" t="str">
        <f>IF(GETPIVOTDATA("Vessel",'[1]Schedule For Pub'!$A$3,"Date",$A25,"Vessel",C$4)=1,"S",IF(GETPIVOTDATA("Vessel",'[1]Schedule For Pub'!$AJ$3,"Date",$A25,"Vessel",C$4)=1,"W",""))</f>
        <v/>
      </c>
      <c r="D25" s="11" t="str">
        <f>IF(GETPIVOTDATA("Vessel",'[1]Schedule For Pub'!$A$3,"Date",$A25,"Vessel",D$4)=1,"S",IF(GETPIVOTDATA("Vessel",'[1]Schedule For Pub'!$AJ$3,"Date",$A25,"Vessel",D$4)=1,"W",""))</f>
        <v/>
      </c>
      <c r="E25" s="4" t="str">
        <f>IF(GETPIVOTDATA("Vessel",'[1]Schedule For Pub'!$A$3,"Date",$A25,"Vessel",E$4)=1,"S",IF(GETPIVOTDATA("Vessel",'[1]Schedule For Pub'!$AJ$3,"Date",$A25,"Vessel",E$4)=1,"W",""))</f>
        <v>S</v>
      </c>
      <c r="F25" s="11" t="str">
        <f>IF(GETPIVOTDATA("Vessel",'[1]Schedule For Pub'!$A$3,"Date",$A25,"Vessel",F$4)=1,"S",IF(GETPIVOTDATA("Vessel",'[1]Schedule For Pub'!$AJ$3,"Date",$A25,"Vessel",F$4)=1,"W",""))</f>
        <v/>
      </c>
      <c r="G25" s="4" t="str">
        <f>IF(GETPIVOTDATA("Vessel",'[1]Schedule For Pub'!$A$3,"Date",$A25,"Vessel",G$4)=1,"S",IF(GETPIVOTDATA("Vessel",'[1]Schedule For Pub'!$AJ$3,"Date",$A25,"Vessel",G$4)=1,"W",""))</f>
        <v>S</v>
      </c>
      <c r="H25" s="11" t="str">
        <f>IF(GETPIVOTDATA("Vessel",'[1]Schedule For Pub'!$A$3,"Date",$A25,"Vessel",H$4)=1,"S",IF(GETPIVOTDATA("Vessel",'[1]Schedule For Pub'!$AJ$3,"Date",$A25,"Vessel",H$4)=1,"W",""))</f>
        <v/>
      </c>
      <c r="I25" s="4" t="str">
        <f>IF(GETPIVOTDATA("Vessel",'[1]Schedule For Pub'!$A$3,"Date",$A25,"Vessel",I$4)=1,"S",IF(GETPIVOTDATA("Vessel",'[1]Schedule For Pub'!$AJ$3,"Date",$A25,"Vessel",I$4)=1,"W",""))</f>
        <v/>
      </c>
      <c r="J25" s="11" t="str">
        <f>IF(GETPIVOTDATA("Vessel",'[1]Schedule For Pub'!$A$3,"Date",$A25,"Vessel",J$4)=1,"S",IF(GETPIVOTDATA("Vessel",'[1]Schedule For Pub'!$AJ$3,"Date",$A25,"Vessel",J$4)=1,"W",""))</f>
        <v/>
      </c>
      <c r="K25" s="4" t="str">
        <f>IF(GETPIVOTDATA("Vessel",'[1]Schedule For Pub'!$A$3,"Date",$A25,"Vessel",K$4)=1,"S",IF(GETPIVOTDATA("Vessel",'[1]Schedule For Pub'!$AJ$3,"Date",$A25,"Vessel",K$4)=1,"W",""))</f>
        <v/>
      </c>
      <c r="L25" s="11" t="str">
        <f>IF(GETPIVOTDATA("Vessel",'[1]Schedule For Pub'!$A$3,"Date",$A25,"Vessel",L$4)=1,"S",IF(GETPIVOTDATA("Vessel",'[1]Schedule For Pub'!$AJ$3,"Date",$A25,"Vessel",L$4)=1,"W",""))</f>
        <v/>
      </c>
      <c r="M25" s="4" t="str">
        <f>IF(GETPIVOTDATA("Vessel",'[1]Schedule For Pub'!$A$3,"Date",$A25,"Vessel",M$4)=1,"S",IF(GETPIVOTDATA("Vessel",'[1]Schedule For Pub'!$AJ$3,"Date",$A25,"Vessel",M$4)=1,"W",""))</f>
        <v>S</v>
      </c>
      <c r="N25" s="11" t="str">
        <f>IF(GETPIVOTDATA("Vessel",'[1]Schedule For Pub'!$A$3,"Date",$A25,"Vessel",N$4)=1,"S",IF(GETPIVOTDATA("Vessel",'[1]Schedule For Pub'!$AJ$3,"Date",$A25,"Vessel",N$4)=1,"W",""))</f>
        <v/>
      </c>
      <c r="O25" s="4" t="str">
        <f>IF(GETPIVOTDATA("Vessel",'[1]Schedule For Pub'!$A$3,"Date",$A25,"Vessel",O$4)=1,"S",IF(GETPIVOTDATA("Vessel",'[1]Schedule For Pub'!$AJ$3,"Date",$A25,"Vessel",O$4)=1,"W",""))</f>
        <v/>
      </c>
      <c r="P25" s="11" t="str">
        <f>IF(GETPIVOTDATA("Vessel",'[1]Schedule For Pub'!$A$3,"Date",$A25,"Vessel",P$4)=1,"S",IF(GETPIVOTDATA("Vessel",'[1]Schedule For Pub'!$AJ$3,"Date",$A25,"Vessel",P$4)=1,"W",""))</f>
        <v/>
      </c>
      <c r="Q25" s="4" t="str">
        <f>IF(GETPIVOTDATA("Vessel",'[1]Schedule For Pub'!$A$3,"Date",$A25,"Vessel",Q$4)=1,"S",IF(GETPIVOTDATA("Vessel",'[1]Schedule For Pub'!$AJ$3,"Date",$A25,"Vessel",Q$4)=1,"W",""))</f>
        <v/>
      </c>
      <c r="R25" s="11" t="str">
        <f>IF(GETPIVOTDATA("Vessel",'[1]Schedule For Pub'!$A$3,"Date",$A25,"Vessel",R$4)=1,"S",IF(GETPIVOTDATA("Vessel",'[1]Schedule For Pub'!$AJ$3,"Date",$A25,"Vessel",R$4)=1,"W",""))</f>
        <v/>
      </c>
      <c r="S25" s="4" t="str">
        <f>IF(GETPIVOTDATA("Vessel",'[1]Schedule For Pub'!$A$3,"Date",$A25,"Vessel",S$4)=1,"S",IF(GETPIVOTDATA("Vessel",'[1]Schedule For Pub'!$AJ$3,"Date",$A25,"Vessel",S$4)=1,"W",""))</f>
        <v/>
      </c>
      <c r="T25" s="11" t="str">
        <f>IF(GETPIVOTDATA("Vessel",'[1]Schedule For Pub'!$A$3,"Date",$A25,"Vessel",T$4)=1,"S",IF(GETPIVOTDATA("Vessel",'[1]Schedule For Pub'!$AJ$3,"Date",$A25,"Vessel",T$4)=1,"W",""))</f>
        <v/>
      </c>
      <c r="U25" s="4" t="str">
        <f>IF(GETPIVOTDATA("Vessel",'[1]Schedule For Pub'!$A$3,"Date",$A25,"Vessel",U$4)=1,"S",IF(GETPIVOTDATA("Vessel",'[1]Schedule For Pub'!$AJ$3,"Date",$A25,"Vessel",U$4)=1,"W",""))</f>
        <v/>
      </c>
      <c r="V25" s="11" t="str">
        <f>IF(GETPIVOTDATA("Vessel",'[1]Schedule For Pub'!$A$3,"Date",$A25,"Vessel",V$4)=1,"S",IF(GETPIVOTDATA("Vessel",'[1]Schedule For Pub'!$AJ$3,"Date",$A25,"Vessel",V$4)=1,"W",""))</f>
        <v/>
      </c>
      <c r="W25" s="4" t="str">
        <f>IF(GETPIVOTDATA("Vessel",'[1]Schedule For Pub'!$A$3,"Date",$A25,"Vessel",W$4)=1,"S",IF(GETPIVOTDATA("Vessel",'[1]Schedule For Pub'!$AJ$3,"Date",$A25,"Vessel",W$4)=1,"W",""))</f>
        <v/>
      </c>
      <c r="X25" s="11" t="str">
        <f>IF(GETPIVOTDATA("Vessel",'[1]Schedule For Pub'!$A$3,"Date",$A25,"Vessel",X$4)=1,"S",IF(GETPIVOTDATA("Vessel",'[1]Schedule For Pub'!$AJ$3,"Date",$A25,"Vessel",X$4)=1,"W",""))</f>
        <v/>
      </c>
      <c r="Y25" s="4" t="str">
        <f>IF(GETPIVOTDATA("Vessel",'[1]Schedule For Pub'!$A$3,"Date",$A25,"Vessel",Y$4)=1,"S",IF(GETPIVOTDATA("Vessel",'[1]Schedule For Pub'!$AJ$3,"Date",$A25,"Vessel",Y$4)=1,"W",""))</f>
        <v/>
      </c>
      <c r="Z25" s="11" t="str">
        <f>IF(GETPIVOTDATA("Vessel",'[1]Schedule For Pub'!$A$3,"Date",$A25,"Vessel",Z$4)=1,"S",IF(GETPIVOTDATA("Vessel",'[1]Schedule For Pub'!$AJ$3,"Date",$A25,"Vessel",Z$4)=1,"W",""))</f>
        <v/>
      </c>
      <c r="AA25" s="4" t="str">
        <f>IF(GETPIVOTDATA("Vessel",'[1]Schedule For Pub'!$A$3,"Date",$A25,"Vessel",AA$4)=1,"S",IF(GETPIVOTDATA("Vessel",'[1]Schedule For Pub'!$AJ$3,"Date",$A25,"Vessel",AA$4)=1,"W",""))</f>
        <v/>
      </c>
      <c r="AB25" s="11" t="str">
        <f>IF(GETPIVOTDATA("Vessel",'[1]Schedule For Pub'!$A$3,"Date",$A25,"Vessel",AB$4)=1,"S",IF(GETPIVOTDATA("Vessel",'[1]Schedule For Pub'!$AJ$3,"Date",$A25,"Vessel",AB$4)=1,"W",""))</f>
        <v>S</v>
      </c>
      <c r="AC25" s="4" t="str">
        <f>IF(GETPIVOTDATA("Vessel",'[1]Schedule For Pub'!$A$3,"Date",$A25,"Vessel",AC$4)=1,"S",IF(GETPIVOTDATA("Vessel",'[1]Schedule For Pub'!$AJ$3,"Date",$A25,"Vessel",AC$4)=1,"W",""))</f>
        <v/>
      </c>
      <c r="AD25" s="11" t="str">
        <f>IF(GETPIVOTDATA("Vessel",'[1]Schedule For Pub'!$A$3,"Date",$A25,"Vessel",AD$4)=1,"S",IF(GETPIVOTDATA("Vessel",'[1]Schedule For Pub'!$AJ$3,"Date",$A25,"Vessel",AD$4)=1,"W",""))</f>
        <v/>
      </c>
      <c r="AE25" s="4" t="str">
        <f>IF(GETPIVOTDATA("Vessel",'[1]Schedule For Pub'!$A$3,"Date",$A25,"Vessel",AE$4)=1,"S",IF(GETPIVOTDATA("Vessel",'[1]Schedule For Pub'!$AJ$3,"Date",$A25,"Vessel",AE$4)=1,"W",""))</f>
        <v/>
      </c>
      <c r="AF25" s="11" t="str">
        <f>IF(GETPIVOTDATA("Vessel",'[1]Schedule For Pub'!$A$3,"Date",$A25,"Vessel",AF$4)=1,"S",IF(GETPIVOTDATA("Vessel",'[1]Schedule For Pub'!$AJ$3,"Date",$A25,"Vessel",AF$4)=1,"W",""))</f>
        <v/>
      </c>
      <c r="AG25" s="10">
        <f>COUNTIF(C25:AF25,"S")</f>
        <v>4</v>
      </c>
      <c r="AH25" s="9">
        <f>COUNTIF(C25:AF25,"W")</f>
        <v>0</v>
      </c>
      <c r="AI25" s="9">
        <f>6-AG25</f>
        <v>2</v>
      </c>
      <c r="AJ25" s="8">
        <f>AJ24+1</f>
        <v>45829</v>
      </c>
      <c r="AK25" s="1" t="str">
        <f>IF(AI25&gt;0,IF(AH25&gt;0,"notify waitlist vessel",""),"")</f>
        <v/>
      </c>
    </row>
    <row r="26" spans="1:37" x14ac:dyDescent="0.3">
      <c r="A26" s="12">
        <f>'[1]Schedule For Pub'!A26</f>
        <v>45830</v>
      </c>
      <c r="B26" s="8">
        <f>B25+1</f>
        <v>45830</v>
      </c>
      <c r="C26" s="4" t="str">
        <f>IF(GETPIVOTDATA("Vessel",'[1]Schedule For Pub'!$A$3,"Date",$A26,"Vessel",C$4)=1,"S",IF(GETPIVOTDATA("Vessel",'[1]Schedule For Pub'!$AJ$3,"Date",$A26,"Vessel",C$4)=1,"W",""))</f>
        <v/>
      </c>
      <c r="D26" s="11" t="str">
        <f>IF(GETPIVOTDATA("Vessel",'[1]Schedule For Pub'!$A$3,"Date",$A26,"Vessel",D$4)=1,"S",IF(GETPIVOTDATA("Vessel",'[1]Schedule For Pub'!$AJ$3,"Date",$A26,"Vessel",D$4)=1,"W",""))</f>
        <v/>
      </c>
      <c r="E26" s="4" t="str">
        <f>IF(GETPIVOTDATA("Vessel",'[1]Schedule For Pub'!$A$3,"Date",$A26,"Vessel",E$4)=1,"S",IF(GETPIVOTDATA("Vessel",'[1]Schedule For Pub'!$AJ$3,"Date",$A26,"Vessel",E$4)=1,"W",""))</f>
        <v/>
      </c>
      <c r="F26" s="11" t="str">
        <f>IF(GETPIVOTDATA("Vessel",'[1]Schedule For Pub'!$A$3,"Date",$A26,"Vessel",F$4)=1,"S",IF(GETPIVOTDATA("Vessel",'[1]Schedule For Pub'!$AJ$3,"Date",$A26,"Vessel",F$4)=1,"W",""))</f>
        <v/>
      </c>
      <c r="G26" s="4" t="str">
        <f>IF(GETPIVOTDATA("Vessel",'[1]Schedule For Pub'!$A$3,"Date",$A26,"Vessel",G$4)=1,"S",IF(GETPIVOTDATA("Vessel",'[1]Schedule For Pub'!$AJ$3,"Date",$A26,"Vessel",G$4)=1,"W",""))</f>
        <v/>
      </c>
      <c r="H26" s="11" t="str">
        <f>IF(GETPIVOTDATA("Vessel",'[1]Schedule For Pub'!$A$3,"Date",$A26,"Vessel",H$4)=1,"S",IF(GETPIVOTDATA("Vessel",'[1]Schedule For Pub'!$AJ$3,"Date",$A26,"Vessel",H$4)=1,"W",""))</f>
        <v/>
      </c>
      <c r="I26" s="4" t="str">
        <f>IF(GETPIVOTDATA("Vessel",'[1]Schedule For Pub'!$A$3,"Date",$A26,"Vessel",I$4)=1,"S",IF(GETPIVOTDATA("Vessel",'[1]Schedule For Pub'!$AJ$3,"Date",$A26,"Vessel",I$4)=1,"W",""))</f>
        <v/>
      </c>
      <c r="J26" s="11" t="str">
        <f>IF(GETPIVOTDATA("Vessel",'[1]Schedule For Pub'!$A$3,"Date",$A26,"Vessel",J$4)=1,"S",IF(GETPIVOTDATA("Vessel",'[1]Schedule For Pub'!$AJ$3,"Date",$A26,"Vessel",J$4)=1,"W",""))</f>
        <v/>
      </c>
      <c r="K26" s="4" t="str">
        <f>IF(GETPIVOTDATA("Vessel",'[1]Schedule For Pub'!$A$3,"Date",$A26,"Vessel",K$4)=1,"S",IF(GETPIVOTDATA("Vessel",'[1]Schedule For Pub'!$AJ$3,"Date",$A26,"Vessel",K$4)=1,"W",""))</f>
        <v/>
      </c>
      <c r="L26" s="11" t="str">
        <f>IF(GETPIVOTDATA("Vessel",'[1]Schedule For Pub'!$A$3,"Date",$A26,"Vessel",L$4)=1,"S",IF(GETPIVOTDATA("Vessel",'[1]Schedule For Pub'!$AJ$3,"Date",$A26,"Vessel",L$4)=1,"W",""))</f>
        <v/>
      </c>
      <c r="M26" s="4" t="str">
        <f>IF(GETPIVOTDATA("Vessel",'[1]Schedule For Pub'!$A$3,"Date",$A26,"Vessel",M$4)=1,"S",IF(GETPIVOTDATA("Vessel",'[1]Schedule For Pub'!$AJ$3,"Date",$A26,"Vessel",M$4)=1,"W",""))</f>
        <v/>
      </c>
      <c r="N26" s="11" t="str">
        <f>IF(GETPIVOTDATA("Vessel",'[1]Schedule For Pub'!$A$3,"Date",$A26,"Vessel",N$4)=1,"S",IF(GETPIVOTDATA("Vessel",'[1]Schedule For Pub'!$AJ$3,"Date",$A26,"Vessel",N$4)=1,"W",""))</f>
        <v/>
      </c>
      <c r="O26" s="4" t="str">
        <f>IF(GETPIVOTDATA("Vessel",'[1]Schedule For Pub'!$A$3,"Date",$A26,"Vessel",O$4)=1,"S",IF(GETPIVOTDATA("Vessel",'[1]Schedule For Pub'!$AJ$3,"Date",$A26,"Vessel",O$4)=1,"W",""))</f>
        <v/>
      </c>
      <c r="P26" s="11" t="str">
        <f>IF(GETPIVOTDATA("Vessel",'[1]Schedule For Pub'!$A$3,"Date",$A26,"Vessel",P$4)=1,"S",IF(GETPIVOTDATA("Vessel",'[1]Schedule For Pub'!$AJ$3,"Date",$A26,"Vessel",P$4)=1,"W",""))</f>
        <v/>
      </c>
      <c r="Q26" s="4" t="str">
        <f>IF(GETPIVOTDATA("Vessel",'[1]Schedule For Pub'!$A$3,"Date",$A26,"Vessel",Q$4)=1,"S",IF(GETPIVOTDATA("Vessel",'[1]Schedule For Pub'!$AJ$3,"Date",$A26,"Vessel",Q$4)=1,"W",""))</f>
        <v/>
      </c>
      <c r="R26" s="11" t="str">
        <f>IF(GETPIVOTDATA("Vessel",'[1]Schedule For Pub'!$A$3,"Date",$A26,"Vessel",R$4)=1,"S",IF(GETPIVOTDATA("Vessel",'[1]Schedule For Pub'!$AJ$3,"Date",$A26,"Vessel",R$4)=1,"W",""))</f>
        <v/>
      </c>
      <c r="S26" s="4" t="str">
        <f>IF(GETPIVOTDATA("Vessel",'[1]Schedule For Pub'!$A$3,"Date",$A26,"Vessel",S$4)=1,"S",IF(GETPIVOTDATA("Vessel",'[1]Schedule For Pub'!$AJ$3,"Date",$A26,"Vessel",S$4)=1,"W",""))</f>
        <v/>
      </c>
      <c r="T26" s="11" t="str">
        <f>IF(GETPIVOTDATA("Vessel",'[1]Schedule For Pub'!$A$3,"Date",$A26,"Vessel",T$4)=1,"S",IF(GETPIVOTDATA("Vessel",'[1]Schedule For Pub'!$AJ$3,"Date",$A26,"Vessel",T$4)=1,"W",""))</f>
        <v/>
      </c>
      <c r="U26" s="4" t="str">
        <f>IF(GETPIVOTDATA("Vessel",'[1]Schedule For Pub'!$A$3,"Date",$A26,"Vessel",U$4)=1,"S",IF(GETPIVOTDATA("Vessel",'[1]Schedule For Pub'!$AJ$3,"Date",$A26,"Vessel",U$4)=1,"W",""))</f>
        <v/>
      </c>
      <c r="V26" s="11" t="str">
        <f>IF(GETPIVOTDATA("Vessel",'[1]Schedule For Pub'!$A$3,"Date",$A26,"Vessel",V$4)=1,"S",IF(GETPIVOTDATA("Vessel",'[1]Schedule For Pub'!$AJ$3,"Date",$A26,"Vessel",V$4)=1,"W",""))</f>
        <v/>
      </c>
      <c r="W26" s="4" t="str">
        <f>IF(GETPIVOTDATA("Vessel",'[1]Schedule For Pub'!$A$3,"Date",$A26,"Vessel",W$4)=1,"S",IF(GETPIVOTDATA("Vessel",'[1]Schedule For Pub'!$AJ$3,"Date",$A26,"Vessel",W$4)=1,"W",""))</f>
        <v/>
      </c>
      <c r="X26" s="11" t="str">
        <f>IF(GETPIVOTDATA("Vessel",'[1]Schedule For Pub'!$A$3,"Date",$A26,"Vessel",X$4)=1,"S",IF(GETPIVOTDATA("Vessel",'[1]Schedule For Pub'!$AJ$3,"Date",$A26,"Vessel",X$4)=1,"W",""))</f>
        <v>S</v>
      </c>
      <c r="Y26" s="4" t="str">
        <f>IF(GETPIVOTDATA("Vessel",'[1]Schedule For Pub'!$A$3,"Date",$A26,"Vessel",Y$4)=1,"S",IF(GETPIVOTDATA("Vessel",'[1]Schedule For Pub'!$AJ$3,"Date",$A26,"Vessel",Y$4)=1,"W",""))</f>
        <v/>
      </c>
      <c r="Z26" s="11" t="str">
        <f>IF(GETPIVOTDATA("Vessel",'[1]Schedule For Pub'!$A$3,"Date",$A26,"Vessel",Z$4)=1,"S",IF(GETPIVOTDATA("Vessel",'[1]Schedule For Pub'!$AJ$3,"Date",$A26,"Vessel",Z$4)=1,"W",""))</f>
        <v/>
      </c>
      <c r="AA26" s="4" t="str">
        <f>IF(GETPIVOTDATA("Vessel",'[1]Schedule For Pub'!$A$3,"Date",$A26,"Vessel",AA$4)=1,"S",IF(GETPIVOTDATA("Vessel",'[1]Schedule For Pub'!$AJ$3,"Date",$A26,"Vessel",AA$4)=1,"W",""))</f>
        <v/>
      </c>
      <c r="AB26" s="11" t="str">
        <f>IF(GETPIVOTDATA("Vessel",'[1]Schedule For Pub'!$A$3,"Date",$A26,"Vessel",AB$4)=1,"S",IF(GETPIVOTDATA("Vessel",'[1]Schedule For Pub'!$AJ$3,"Date",$A26,"Vessel",AB$4)=1,"W",""))</f>
        <v>S</v>
      </c>
      <c r="AC26" s="4" t="str">
        <f>IF(GETPIVOTDATA("Vessel",'[1]Schedule For Pub'!$A$3,"Date",$A26,"Vessel",AC$4)=1,"S",IF(GETPIVOTDATA("Vessel",'[1]Schedule For Pub'!$AJ$3,"Date",$A26,"Vessel",AC$4)=1,"W",""))</f>
        <v/>
      </c>
      <c r="AD26" s="11" t="str">
        <f>IF(GETPIVOTDATA("Vessel",'[1]Schedule For Pub'!$A$3,"Date",$A26,"Vessel",AD$4)=1,"S",IF(GETPIVOTDATA("Vessel",'[1]Schedule For Pub'!$AJ$3,"Date",$A26,"Vessel",AD$4)=1,"W",""))</f>
        <v/>
      </c>
      <c r="AE26" s="4" t="str">
        <f>IF(GETPIVOTDATA("Vessel",'[1]Schedule For Pub'!$A$3,"Date",$A26,"Vessel",AE$4)=1,"S",IF(GETPIVOTDATA("Vessel",'[1]Schedule For Pub'!$AJ$3,"Date",$A26,"Vessel",AE$4)=1,"W",""))</f>
        <v/>
      </c>
      <c r="AF26" s="11" t="str">
        <f>IF(GETPIVOTDATA("Vessel",'[1]Schedule For Pub'!$A$3,"Date",$A26,"Vessel",AF$4)=1,"S",IF(GETPIVOTDATA("Vessel",'[1]Schedule For Pub'!$AJ$3,"Date",$A26,"Vessel",AF$4)=1,"W",""))</f>
        <v/>
      </c>
      <c r="AG26" s="10">
        <f>COUNTIF(C26:AF26,"S")</f>
        <v>2</v>
      </c>
      <c r="AH26" s="9">
        <f>COUNTIF(C26:AF26,"W")</f>
        <v>0</v>
      </c>
      <c r="AI26" s="9">
        <f>6-AG26</f>
        <v>4</v>
      </c>
      <c r="AJ26" s="8">
        <f>AJ25+1</f>
        <v>45830</v>
      </c>
      <c r="AK26" s="1" t="str">
        <f>IF(AI26&gt;0,IF(AH26&gt;0,"notify waitlist vessel",""),"")</f>
        <v/>
      </c>
    </row>
    <row r="27" spans="1:37" x14ac:dyDescent="0.3">
      <c r="A27" s="12">
        <f>'[1]Schedule For Pub'!A27</f>
        <v>45831</v>
      </c>
      <c r="B27" s="8">
        <f>B26+1</f>
        <v>45831</v>
      </c>
      <c r="C27" s="4" t="str">
        <f>IF(GETPIVOTDATA("Vessel",'[1]Schedule For Pub'!$A$3,"Date",$A27,"Vessel",C$4)=1,"S",IF(GETPIVOTDATA("Vessel",'[1]Schedule For Pub'!$AJ$3,"Date",$A27,"Vessel",C$4)=1,"W",""))</f>
        <v/>
      </c>
      <c r="D27" s="11" t="str">
        <f>IF(GETPIVOTDATA("Vessel",'[1]Schedule For Pub'!$A$3,"Date",$A27,"Vessel",D$4)=1,"S",IF(GETPIVOTDATA("Vessel",'[1]Schedule For Pub'!$AJ$3,"Date",$A27,"Vessel",D$4)=1,"W",""))</f>
        <v/>
      </c>
      <c r="E27" s="4" t="str">
        <f>IF(GETPIVOTDATA("Vessel",'[1]Schedule For Pub'!$A$3,"Date",$A27,"Vessel",E$4)=1,"S",IF(GETPIVOTDATA("Vessel",'[1]Schedule For Pub'!$AJ$3,"Date",$A27,"Vessel",E$4)=1,"W",""))</f>
        <v>S</v>
      </c>
      <c r="F27" s="11" t="str">
        <f>IF(GETPIVOTDATA("Vessel",'[1]Schedule For Pub'!$A$3,"Date",$A27,"Vessel",F$4)=1,"S",IF(GETPIVOTDATA("Vessel",'[1]Schedule For Pub'!$AJ$3,"Date",$A27,"Vessel",F$4)=1,"W",""))</f>
        <v/>
      </c>
      <c r="G27" s="4" t="str">
        <f>IF(GETPIVOTDATA("Vessel",'[1]Schedule For Pub'!$A$3,"Date",$A27,"Vessel",G$4)=1,"S",IF(GETPIVOTDATA("Vessel",'[1]Schedule For Pub'!$AJ$3,"Date",$A27,"Vessel",G$4)=1,"W",""))</f>
        <v/>
      </c>
      <c r="H27" s="11" t="str">
        <f>IF(GETPIVOTDATA("Vessel",'[1]Schedule For Pub'!$A$3,"Date",$A27,"Vessel",H$4)=1,"S",IF(GETPIVOTDATA("Vessel",'[1]Schedule For Pub'!$AJ$3,"Date",$A27,"Vessel",H$4)=1,"W",""))</f>
        <v/>
      </c>
      <c r="I27" s="4" t="str">
        <f>IF(GETPIVOTDATA("Vessel",'[1]Schedule For Pub'!$A$3,"Date",$A27,"Vessel",I$4)=1,"S",IF(GETPIVOTDATA("Vessel",'[1]Schedule For Pub'!$AJ$3,"Date",$A27,"Vessel",I$4)=1,"W",""))</f>
        <v/>
      </c>
      <c r="J27" s="11" t="str">
        <f>IF(GETPIVOTDATA("Vessel",'[1]Schedule For Pub'!$A$3,"Date",$A27,"Vessel",J$4)=1,"S",IF(GETPIVOTDATA("Vessel",'[1]Schedule For Pub'!$AJ$3,"Date",$A27,"Vessel",J$4)=1,"W",""))</f>
        <v/>
      </c>
      <c r="K27" s="4" t="str">
        <f>IF(GETPIVOTDATA("Vessel",'[1]Schedule For Pub'!$A$3,"Date",$A27,"Vessel",K$4)=1,"S",IF(GETPIVOTDATA("Vessel",'[1]Schedule For Pub'!$AJ$3,"Date",$A27,"Vessel",K$4)=1,"W",""))</f>
        <v/>
      </c>
      <c r="L27" s="11" t="str">
        <f>IF(GETPIVOTDATA("Vessel",'[1]Schedule For Pub'!$A$3,"Date",$A27,"Vessel",L$4)=1,"S",IF(GETPIVOTDATA("Vessel",'[1]Schedule For Pub'!$AJ$3,"Date",$A27,"Vessel",L$4)=1,"W",""))</f>
        <v/>
      </c>
      <c r="M27" s="4" t="str">
        <f>IF(GETPIVOTDATA("Vessel",'[1]Schedule For Pub'!$A$3,"Date",$A27,"Vessel",M$4)=1,"S",IF(GETPIVOTDATA("Vessel",'[1]Schedule For Pub'!$AJ$3,"Date",$A27,"Vessel",M$4)=1,"W",""))</f>
        <v/>
      </c>
      <c r="N27" s="11" t="str">
        <f>IF(GETPIVOTDATA("Vessel",'[1]Schedule For Pub'!$A$3,"Date",$A27,"Vessel",N$4)=1,"S",IF(GETPIVOTDATA("Vessel",'[1]Schedule For Pub'!$AJ$3,"Date",$A27,"Vessel",N$4)=1,"W",""))</f>
        <v/>
      </c>
      <c r="O27" s="4" t="str">
        <f>IF(GETPIVOTDATA("Vessel",'[1]Schedule For Pub'!$A$3,"Date",$A27,"Vessel",O$4)=1,"S",IF(GETPIVOTDATA("Vessel",'[1]Schedule For Pub'!$AJ$3,"Date",$A27,"Vessel",O$4)=1,"W",""))</f>
        <v/>
      </c>
      <c r="P27" s="11" t="str">
        <f>IF(GETPIVOTDATA("Vessel",'[1]Schedule For Pub'!$A$3,"Date",$A27,"Vessel",P$4)=1,"S",IF(GETPIVOTDATA("Vessel",'[1]Schedule For Pub'!$AJ$3,"Date",$A27,"Vessel",P$4)=1,"W",""))</f>
        <v/>
      </c>
      <c r="Q27" s="4" t="str">
        <f>IF(GETPIVOTDATA("Vessel",'[1]Schedule For Pub'!$A$3,"Date",$A27,"Vessel",Q$4)=1,"S",IF(GETPIVOTDATA("Vessel",'[1]Schedule For Pub'!$AJ$3,"Date",$A27,"Vessel",Q$4)=1,"W",""))</f>
        <v/>
      </c>
      <c r="R27" s="11" t="str">
        <f>IF(GETPIVOTDATA("Vessel",'[1]Schedule For Pub'!$A$3,"Date",$A27,"Vessel",R$4)=1,"S",IF(GETPIVOTDATA("Vessel",'[1]Schedule For Pub'!$AJ$3,"Date",$A27,"Vessel",R$4)=1,"W",""))</f>
        <v/>
      </c>
      <c r="S27" s="4" t="str">
        <f>IF(GETPIVOTDATA("Vessel",'[1]Schedule For Pub'!$A$3,"Date",$A27,"Vessel",S$4)=1,"S",IF(GETPIVOTDATA("Vessel",'[1]Schedule For Pub'!$AJ$3,"Date",$A27,"Vessel",S$4)=1,"W",""))</f>
        <v/>
      </c>
      <c r="T27" s="11" t="str">
        <f>IF(GETPIVOTDATA("Vessel",'[1]Schedule For Pub'!$A$3,"Date",$A27,"Vessel",T$4)=1,"S",IF(GETPIVOTDATA("Vessel",'[1]Schedule For Pub'!$AJ$3,"Date",$A27,"Vessel",T$4)=1,"W",""))</f>
        <v/>
      </c>
      <c r="U27" s="4" t="str">
        <f>IF(GETPIVOTDATA("Vessel",'[1]Schedule For Pub'!$A$3,"Date",$A27,"Vessel",U$4)=1,"S",IF(GETPIVOTDATA("Vessel",'[1]Schedule For Pub'!$AJ$3,"Date",$A27,"Vessel",U$4)=1,"W",""))</f>
        <v/>
      </c>
      <c r="V27" s="11" t="str">
        <f>IF(GETPIVOTDATA("Vessel",'[1]Schedule For Pub'!$A$3,"Date",$A27,"Vessel",V$4)=1,"S",IF(GETPIVOTDATA("Vessel",'[1]Schedule For Pub'!$AJ$3,"Date",$A27,"Vessel",V$4)=1,"W",""))</f>
        <v/>
      </c>
      <c r="W27" s="4" t="str">
        <f>IF(GETPIVOTDATA("Vessel",'[1]Schedule For Pub'!$A$3,"Date",$A27,"Vessel",W$4)=1,"S",IF(GETPIVOTDATA("Vessel",'[1]Schedule For Pub'!$AJ$3,"Date",$A27,"Vessel",W$4)=1,"W",""))</f>
        <v/>
      </c>
      <c r="X27" s="11" t="str">
        <f>IF(GETPIVOTDATA("Vessel",'[1]Schedule For Pub'!$A$3,"Date",$A27,"Vessel",X$4)=1,"S",IF(GETPIVOTDATA("Vessel",'[1]Schedule For Pub'!$AJ$3,"Date",$A27,"Vessel",X$4)=1,"W",""))</f>
        <v>S</v>
      </c>
      <c r="Y27" s="4" t="str">
        <f>IF(GETPIVOTDATA("Vessel",'[1]Schedule For Pub'!$A$3,"Date",$A27,"Vessel",Y$4)=1,"S",IF(GETPIVOTDATA("Vessel",'[1]Schedule For Pub'!$AJ$3,"Date",$A27,"Vessel",Y$4)=1,"W",""))</f>
        <v/>
      </c>
      <c r="Z27" s="11" t="str">
        <f>IF(GETPIVOTDATA("Vessel",'[1]Schedule For Pub'!$A$3,"Date",$A27,"Vessel",Z$4)=1,"S",IF(GETPIVOTDATA("Vessel",'[1]Schedule For Pub'!$AJ$3,"Date",$A27,"Vessel",Z$4)=1,"W",""))</f>
        <v/>
      </c>
      <c r="AA27" s="4" t="str">
        <f>IF(GETPIVOTDATA("Vessel",'[1]Schedule For Pub'!$A$3,"Date",$A27,"Vessel",AA$4)=1,"S",IF(GETPIVOTDATA("Vessel",'[1]Schedule For Pub'!$AJ$3,"Date",$A27,"Vessel",AA$4)=1,"W",""))</f>
        <v/>
      </c>
      <c r="AB27" s="11" t="str">
        <f>IF(GETPIVOTDATA("Vessel",'[1]Schedule For Pub'!$A$3,"Date",$A27,"Vessel",AB$4)=1,"S",IF(GETPIVOTDATA("Vessel",'[1]Schedule For Pub'!$AJ$3,"Date",$A27,"Vessel",AB$4)=1,"W",""))</f>
        <v>S</v>
      </c>
      <c r="AC27" s="4" t="str">
        <f>IF(GETPIVOTDATA("Vessel",'[1]Schedule For Pub'!$A$3,"Date",$A27,"Vessel",AC$4)=1,"S",IF(GETPIVOTDATA("Vessel",'[1]Schedule For Pub'!$AJ$3,"Date",$A27,"Vessel",AC$4)=1,"W",""))</f>
        <v/>
      </c>
      <c r="AD27" s="11" t="str">
        <f>IF(GETPIVOTDATA("Vessel",'[1]Schedule For Pub'!$A$3,"Date",$A27,"Vessel",AD$4)=1,"S",IF(GETPIVOTDATA("Vessel",'[1]Schedule For Pub'!$AJ$3,"Date",$A27,"Vessel",AD$4)=1,"W",""))</f>
        <v/>
      </c>
      <c r="AE27" s="4" t="str">
        <f>IF(GETPIVOTDATA("Vessel",'[1]Schedule For Pub'!$A$3,"Date",$A27,"Vessel",AE$4)=1,"S",IF(GETPIVOTDATA("Vessel",'[1]Schedule For Pub'!$AJ$3,"Date",$A27,"Vessel",AE$4)=1,"W",""))</f>
        <v/>
      </c>
      <c r="AF27" s="11" t="str">
        <f>IF(GETPIVOTDATA("Vessel",'[1]Schedule For Pub'!$A$3,"Date",$A27,"Vessel",AF$4)=1,"S",IF(GETPIVOTDATA("Vessel",'[1]Schedule For Pub'!$AJ$3,"Date",$A27,"Vessel",AF$4)=1,"W",""))</f>
        <v/>
      </c>
      <c r="AG27" s="10">
        <f>COUNTIF(C27:AF27,"S")</f>
        <v>3</v>
      </c>
      <c r="AH27" s="9">
        <f>COUNTIF(C27:AF27,"W")</f>
        <v>0</v>
      </c>
      <c r="AI27" s="9">
        <f>6-AG27</f>
        <v>3</v>
      </c>
      <c r="AJ27" s="8">
        <f>AJ26+1</f>
        <v>45831</v>
      </c>
      <c r="AK27" s="1" t="str">
        <f>IF(AI27&gt;0,IF(AH27&gt;0,"notify waitlist vessel",""),"")</f>
        <v/>
      </c>
    </row>
    <row r="28" spans="1:37" x14ac:dyDescent="0.3">
      <c r="A28" s="12">
        <f>'[1]Schedule For Pub'!A28</f>
        <v>45832</v>
      </c>
      <c r="B28" s="8">
        <f>B27+1</f>
        <v>45832</v>
      </c>
      <c r="C28" s="4" t="str">
        <f>IF(GETPIVOTDATA("Vessel",'[1]Schedule For Pub'!$A$3,"Date",$A28,"Vessel",C$4)=1,"S",IF(GETPIVOTDATA("Vessel",'[1]Schedule For Pub'!$AJ$3,"Date",$A28,"Vessel",C$4)=1,"W",""))</f>
        <v/>
      </c>
      <c r="D28" s="11" t="str">
        <f>IF(GETPIVOTDATA("Vessel",'[1]Schedule For Pub'!$A$3,"Date",$A28,"Vessel",D$4)=1,"S",IF(GETPIVOTDATA("Vessel",'[1]Schedule For Pub'!$AJ$3,"Date",$A28,"Vessel",D$4)=1,"W",""))</f>
        <v/>
      </c>
      <c r="E28" s="4" t="str">
        <f>IF(GETPIVOTDATA("Vessel",'[1]Schedule For Pub'!$A$3,"Date",$A28,"Vessel",E$4)=1,"S",IF(GETPIVOTDATA("Vessel",'[1]Schedule For Pub'!$AJ$3,"Date",$A28,"Vessel",E$4)=1,"W",""))</f>
        <v>S</v>
      </c>
      <c r="F28" s="11" t="str">
        <f>IF(GETPIVOTDATA("Vessel",'[1]Schedule For Pub'!$A$3,"Date",$A28,"Vessel",F$4)=1,"S",IF(GETPIVOTDATA("Vessel",'[1]Schedule For Pub'!$AJ$3,"Date",$A28,"Vessel",F$4)=1,"W",""))</f>
        <v/>
      </c>
      <c r="G28" s="4" t="str">
        <f>IF(GETPIVOTDATA("Vessel",'[1]Schedule For Pub'!$A$3,"Date",$A28,"Vessel",G$4)=1,"S",IF(GETPIVOTDATA("Vessel",'[1]Schedule For Pub'!$AJ$3,"Date",$A28,"Vessel",G$4)=1,"W",""))</f>
        <v/>
      </c>
      <c r="H28" s="11" t="str">
        <f>IF(GETPIVOTDATA("Vessel",'[1]Schedule For Pub'!$A$3,"Date",$A28,"Vessel",H$4)=1,"S",IF(GETPIVOTDATA("Vessel",'[1]Schedule For Pub'!$AJ$3,"Date",$A28,"Vessel",H$4)=1,"W",""))</f>
        <v/>
      </c>
      <c r="I28" s="4" t="str">
        <f>IF(GETPIVOTDATA("Vessel",'[1]Schedule For Pub'!$A$3,"Date",$A28,"Vessel",I$4)=1,"S",IF(GETPIVOTDATA("Vessel",'[1]Schedule For Pub'!$AJ$3,"Date",$A28,"Vessel",I$4)=1,"W",""))</f>
        <v/>
      </c>
      <c r="J28" s="11" t="str">
        <f>IF(GETPIVOTDATA("Vessel",'[1]Schedule For Pub'!$A$3,"Date",$A28,"Vessel",J$4)=1,"S",IF(GETPIVOTDATA("Vessel",'[1]Schedule For Pub'!$AJ$3,"Date",$A28,"Vessel",J$4)=1,"W",""))</f>
        <v/>
      </c>
      <c r="K28" s="4" t="str">
        <f>IF(GETPIVOTDATA("Vessel",'[1]Schedule For Pub'!$A$3,"Date",$A28,"Vessel",K$4)=1,"S",IF(GETPIVOTDATA("Vessel",'[1]Schedule For Pub'!$AJ$3,"Date",$A28,"Vessel",K$4)=1,"W",""))</f>
        <v/>
      </c>
      <c r="L28" s="11" t="str">
        <f>IF(GETPIVOTDATA("Vessel",'[1]Schedule For Pub'!$A$3,"Date",$A28,"Vessel",L$4)=1,"S",IF(GETPIVOTDATA("Vessel",'[1]Schedule For Pub'!$AJ$3,"Date",$A28,"Vessel",L$4)=1,"W",""))</f>
        <v/>
      </c>
      <c r="M28" s="4" t="str">
        <f>IF(GETPIVOTDATA("Vessel",'[1]Schedule For Pub'!$A$3,"Date",$A28,"Vessel",M$4)=1,"S",IF(GETPIVOTDATA("Vessel",'[1]Schedule For Pub'!$AJ$3,"Date",$A28,"Vessel",M$4)=1,"W",""))</f>
        <v/>
      </c>
      <c r="N28" s="11" t="str">
        <f>IF(GETPIVOTDATA("Vessel",'[1]Schedule For Pub'!$A$3,"Date",$A28,"Vessel",N$4)=1,"S",IF(GETPIVOTDATA("Vessel",'[1]Schedule For Pub'!$AJ$3,"Date",$A28,"Vessel",N$4)=1,"W",""))</f>
        <v/>
      </c>
      <c r="O28" s="4" t="str">
        <f>IF(GETPIVOTDATA("Vessel",'[1]Schedule For Pub'!$A$3,"Date",$A28,"Vessel",O$4)=1,"S",IF(GETPIVOTDATA("Vessel",'[1]Schedule For Pub'!$AJ$3,"Date",$A28,"Vessel",O$4)=1,"W",""))</f>
        <v/>
      </c>
      <c r="P28" s="11" t="str">
        <f>IF(GETPIVOTDATA("Vessel",'[1]Schedule For Pub'!$A$3,"Date",$A28,"Vessel",P$4)=1,"S",IF(GETPIVOTDATA("Vessel",'[1]Schedule For Pub'!$AJ$3,"Date",$A28,"Vessel",P$4)=1,"W",""))</f>
        <v/>
      </c>
      <c r="Q28" s="4" t="str">
        <f>IF(GETPIVOTDATA("Vessel",'[1]Schedule For Pub'!$A$3,"Date",$A28,"Vessel",Q$4)=1,"S",IF(GETPIVOTDATA("Vessel",'[1]Schedule For Pub'!$AJ$3,"Date",$A28,"Vessel",Q$4)=1,"W",""))</f>
        <v/>
      </c>
      <c r="R28" s="11" t="str">
        <f>IF(GETPIVOTDATA("Vessel",'[1]Schedule For Pub'!$A$3,"Date",$A28,"Vessel",R$4)=1,"S",IF(GETPIVOTDATA("Vessel",'[1]Schedule For Pub'!$AJ$3,"Date",$A28,"Vessel",R$4)=1,"W",""))</f>
        <v/>
      </c>
      <c r="S28" s="4" t="str">
        <f>IF(GETPIVOTDATA("Vessel",'[1]Schedule For Pub'!$A$3,"Date",$A28,"Vessel",S$4)=1,"S",IF(GETPIVOTDATA("Vessel",'[1]Schedule For Pub'!$AJ$3,"Date",$A28,"Vessel",S$4)=1,"W",""))</f>
        <v/>
      </c>
      <c r="T28" s="11" t="str">
        <f>IF(GETPIVOTDATA("Vessel",'[1]Schedule For Pub'!$A$3,"Date",$A28,"Vessel",T$4)=1,"S",IF(GETPIVOTDATA("Vessel",'[1]Schedule For Pub'!$AJ$3,"Date",$A28,"Vessel",T$4)=1,"W",""))</f>
        <v/>
      </c>
      <c r="U28" s="4" t="str">
        <f>IF(GETPIVOTDATA("Vessel",'[1]Schedule For Pub'!$A$3,"Date",$A28,"Vessel",U$4)=1,"S",IF(GETPIVOTDATA("Vessel",'[1]Schedule For Pub'!$AJ$3,"Date",$A28,"Vessel",U$4)=1,"W",""))</f>
        <v/>
      </c>
      <c r="V28" s="11" t="str">
        <f>IF(GETPIVOTDATA("Vessel",'[1]Schedule For Pub'!$A$3,"Date",$A28,"Vessel",V$4)=1,"S",IF(GETPIVOTDATA("Vessel",'[1]Schedule For Pub'!$AJ$3,"Date",$A28,"Vessel",V$4)=1,"W",""))</f>
        <v/>
      </c>
      <c r="W28" s="4" t="str">
        <f>IF(GETPIVOTDATA("Vessel",'[1]Schedule For Pub'!$A$3,"Date",$A28,"Vessel",W$4)=1,"S",IF(GETPIVOTDATA("Vessel",'[1]Schedule For Pub'!$AJ$3,"Date",$A28,"Vessel",W$4)=1,"W",""))</f>
        <v/>
      </c>
      <c r="X28" s="11" t="str">
        <f>IF(GETPIVOTDATA("Vessel",'[1]Schedule For Pub'!$A$3,"Date",$A28,"Vessel",X$4)=1,"S",IF(GETPIVOTDATA("Vessel",'[1]Schedule For Pub'!$AJ$3,"Date",$A28,"Vessel",X$4)=1,"W",""))</f>
        <v>S</v>
      </c>
      <c r="Y28" s="4" t="str">
        <f>IF(GETPIVOTDATA("Vessel",'[1]Schedule For Pub'!$A$3,"Date",$A28,"Vessel",Y$4)=1,"S",IF(GETPIVOTDATA("Vessel",'[1]Schedule For Pub'!$AJ$3,"Date",$A28,"Vessel",Y$4)=1,"W",""))</f>
        <v/>
      </c>
      <c r="Z28" s="11" t="str">
        <f>IF(GETPIVOTDATA("Vessel",'[1]Schedule For Pub'!$A$3,"Date",$A28,"Vessel",Z$4)=1,"S",IF(GETPIVOTDATA("Vessel",'[1]Schedule For Pub'!$AJ$3,"Date",$A28,"Vessel",Z$4)=1,"W",""))</f>
        <v/>
      </c>
      <c r="AA28" s="4" t="str">
        <f>IF(GETPIVOTDATA("Vessel",'[1]Schedule For Pub'!$A$3,"Date",$A28,"Vessel",AA$4)=1,"S",IF(GETPIVOTDATA("Vessel",'[1]Schedule For Pub'!$AJ$3,"Date",$A28,"Vessel",AA$4)=1,"W",""))</f>
        <v/>
      </c>
      <c r="AB28" s="11" t="str">
        <f>IF(GETPIVOTDATA("Vessel",'[1]Schedule For Pub'!$A$3,"Date",$A28,"Vessel",AB$4)=1,"S",IF(GETPIVOTDATA("Vessel",'[1]Schedule For Pub'!$AJ$3,"Date",$A28,"Vessel",AB$4)=1,"W",""))</f>
        <v/>
      </c>
      <c r="AC28" s="4" t="str">
        <f>IF(GETPIVOTDATA("Vessel",'[1]Schedule For Pub'!$A$3,"Date",$A28,"Vessel",AC$4)=1,"S",IF(GETPIVOTDATA("Vessel",'[1]Schedule For Pub'!$AJ$3,"Date",$A28,"Vessel",AC$4)=1,"W",""))</f>
        <v/>
      </c>
      <c r="AD28" s="11" t="str">
        <f>IF(GETPIVOTDATA("Vessel",'[1]Schedule For Pub'!$A$3,"Date",$A28,"Vessel",AD$4)=1,"S",IF(GETPIVOTDATA("Vessel",'[1]Schedule For Pub'!$AJ$3,"Date",$A28,"Vessel",AD$4)=1,"W",""))</f>
        <v/>
      </c>
      <c r="AE28" s="4" t="str">
        <f>IF(GETPIVOTDATA("Vessel",'[1]Schedule For Pub'!$A$3,"Date",$A28,"Vessel",AE$4)=1,"S",IF(GETPIVOTDATA("Vessel",'[1]Schedule For Pub'!$AJ$3,"Date",$A28,"Vessel",AE$4)=1,"W",""))</f>
        <v/>
      </c>
      <c r="AF28" s="11" t="str">
        <f>IF(GETPIVOTDATA("Vessel",'[1]Schedule For Pub'!$A$3,"Date",$A28,"Vessel",AF$4)=1,"S",IF(GETPIVOTDATA("Vessel",'[1]Schedule For Pub'!$AJ$3,"Date",$A28,"Vessel",AF$4)=1,"W",""))</f>
        <v/>
      </c>
      <c r="AG28" s="10">
        <f>COUNTIF(C28:AF28,"S")</f>
        <v>2</v>
      </c>
      <c r="AH28" s="9">
        <f>COUNTIF(C28:AF28,"W")</f>
        <v>0</v>
      </c>
      <c r="AI28" s="9">
        <f>6-AG28</f>
        <v>4</v>
      </c>
      <c r="AJ28" s="8">
        <f>AJ27+1</f>
        <v>45832</v>
      </c>
      <c r="AK28" s="1" t="str">
        <f>IF(AI28&gt;0,IF(AH28&gt;0,"notify waitlist vessel",""),"")</f>
        <v/>
      </c>
    </row>
    <row r="29" spans="1:37" x14ac:dyDescent="0.3">
      <c r="A29" s="12">
        <f>'[1]Schedule For Pub'!A29</f>
        <v>45833</v>
      </c>
      <c r="B29" s="8">
        <f>B28+1</f>
        <v>45833</v>
      </c>
      <c r="C29" s="4" t="str">
        <f>IF(GETPIVOTDATA("Vessel",'[1]Schedule For Pub'!$A$3,"Date",$A29,"Vessel",C$4)=1,"S",IF(GETPIVOTDATA("Vessel",'[1]Schedule For Pub'!$AJ$3,"Date",$A29,"Vessel",C$4)=1,"W",""))</f>
        <v/>
      </c>
      <c r="D29" s="11" t="str">
        <f>IF(GETPIVOTDATA("Vessel",'[1]Schedule For Pub'!$A$3,"Date",$A29,"Vessel",D$4)=1,"S",IF(GETPIVOTDATA("Vessel",'[1]Schedule For Pub'!$AJ$3,"Date",$A29,"Vessel",D$4)=1,"W",""))</f>
        <v/>
      </c>
      <c r="E29" s="4" t="str">
        <f>IF(GETPIVOTDATA("Vessel",'[1]Schedule For Pub'!$A$3,"Date",$A29,"Vessel",E$4)=1,"S",IF(GETPIVOTDATA("Vessel",'[1]Schedule For Pub'!$AJ$3,"Date",$A29,"Vessel",E$4)=1,"W",""))</f>
        <v>S</v>
      </c>
      <c r="F29" s="11" t="str">
        <f>IF(GETPIVOTDATA("Vessel",'[1]Schedule For Pub'!$A$3,"Date",$A29,"Vessel",F$4)=1,"S",IF(GETPIVOTDATA("Vessel",'[1]Schedule For Pub'!$AJ$3,"Date",$A29,"Vessel",F$4)=1,"W",""))</f>
        <v/>
      </c>
      <c r="G29" s="4" t="str">
        <f>IF(GETPIVOTDATA("Vessel",'[1]Schedule For Pub'!$A$3,"Date",$A29,"Vessel",G$4)=1,"S",IF(GETPIVOTDATA("Vessel",'[1]Schedule For Pub'!$AJ$3,"Date",$A29,"Vessel",G$4)=1,"W",""))</f>
        <v>S</v>
      </c>
      <c r="H29" s="11" t="str">
        <f>IF(GETPIVOTDATA("Vessel",'[1]Schedule For Pub'!$A$3,"Date",$A29,"Vessel",H$4)=1,"S",IF(GETPIVOTDATA("Vessel",'[1]Schedule For Pub'!$AJ$3,"Date",$A29,"Vessel",H$4)=1,"W",""))</f>
        <v/>
      </c>
      <c r="I29" s="4" t="str">
        <f>IF(GETPIVOTDATA("Vessel",'[1]Schedule For Pub'!$A$3,"Date",$A29,"Vessel",I$4)=1,"S",IF(GETPIVOTDATA("Vessel",'[1]Schedule For Pub'!$AJ$3,"Date",$A29,"Vessel",I$4)=1,"W",""))</f>
        <v/>
      </c>
      <c r="J29" s="11" t="str">
        <f>IF(GETPIVOTDATA("Vessel",'[1]Schedule For Pub'!$A$3,"Date",$A29,"Vessel",J$4)=1,"S",IF(GETPIVOTDATA("Vessel",'[1]Schedule For Pub'!$AJ$3,"Date",$A29,"Vessel",J$4)=1,"W",""))</f>
        <v/>
      </c>
      <c r="K29" s="4" t="str">
        <f>IF(GETPIVOTDATA("Vessel",'[1]Schedule For Pub'!$A$3,"Date",$A29,"Vessel",K$4)=1,"S",IF(GETPIVOTDATA("Vessel",'[1]Schedule For Pub'!$AJ$3,"Date",$A29,"Vessel",K$4)=1,"W",""))</f>
        <v/>
      </c>
      <c r="L29" s="11" t="str">
        <f>IF(GETPIVOTDATA("Vessel",'[1]Schedule For Pub'!$A$3,"Date",$A29,"Vessel",L$4)=1,"S",IF(GETPIVOTDATA("Vessel",'[1]Schedule For Pub'!$AJ$3,"Date",$A29,"Vessel",L$4)=1,"W",""))</f>
        <v/>
      </c>
      <c r="M29" s="4" t="str">
        <f>IF(GETPIVOTDATA("Vessel",'[1]Schedule For Pub'!$A$3,"Date",$A29,"Vessel",M$4)=1,"S",IF(GETPIVOTDATA("Vessel",'[1]Schedule For Pub'!$AJ$3,"Date",$A29,"Vessel",M$4)=1,"W",""))</f>
        <v/>
      </c>
      <c r="N29" s="11" t="str">
        <f>IF(GETPIVOTDATA("Vessel",'[1]Schedule For Pub'!$A$3,"Date",$A29,"Vessel",N$4)=1,"S",IF(GETPIVOTDATA("Vessel",'[1]Schedule For Pub'!$AJ$3,"Date",$A29,"Vessel",N$4)=1,"W",""))</f>
        <v/>
      </c>
      <c r="O29" s="4" t="str">
        <f>IF(GETPIVOTDATA("Vessel",'[1]Schedule For Pub'!$A$3,"Date",$A29,"Vessel",O$4)=1,"S",IF(GETPIVOTDATA("Vessel",'[1]Schedule For Pub'!$AJ$3,"Date",$A29,"Vessel",O$4)=1,"W",""))</f>
        <v/>
      </c>
      <c r="P29" s="11" t="str">
        <f>IF(GETPIVOTDATA("Vessel",'[1]Schedule For Pub'!$A$3,"Date",$A29,"Vessel",P$4)=1,"S",IF(GETPIVOTDATA("Vessel",'[1]Schedule For Pub'!$AJ$3,"Date",$A29,"Vessel",P$4)=1,"W",""))</f>
        <v/>
      </c>
      <c r="Q29" s="4" t="str">
        <f>IF(GETPIVOTDATA("Vessel",'[1]Schedule For Pub'!$A$3,"Date",$A29,"Vessel",Q$4)=1,"S",IF(GETPIVOTDATA("Vessel",'[1]Schedule For Pub'!$AJ$3,"Date",$A29,"Vessel",Q$4)=1,"W",""))</f>
        <v/>
      </c>
      <c r="R29" s="11" t="str">
        <f>IF(GETPIVOTDATA("Vessel",'[1]Schedule For Pub'!$A$3,"Date",$A29,"Vessel",R$4)=1,"S",IF(GETPIVOTDATA("Vessel",'[1]Schedule For Pub'!$AJ$3,"Date",$A29,"Vessel",R$4)=1,"W",""))</f>
        <v/>
      </c>
      <c r="S29" s="4" t="str">
        <f>IF(GETPIVOTDATA("Vessel",'[1]Schedule For Pub'!$A$3,"Date",$A29,"Vessel",S$4)=1,"S",IF(GETPIVOTDATA("Vessel",'[1]Schedule For Pub'!$AJ$3,"Date",$A29,"Vessel",S$4)=1,"W",""))</f>
        <v/>
      </c>
      <c r="T29" s="11" t="str">
        <f>IF(GETPIVOTDATA("Vessel",'[1]Schedule For Pub'!$A$3,"Date",$A29,"Vessel",T$4)=1,"S",IF(GETPIVOTDATA("Vessel",'[1]Schedule For Pub'!$AJ$3,"Date",$A29,"Vessel",T$4)=1,"W",""))</f>
        <v/>
      </c>
      <c r="U29" s="4" t="str">
        <f>IF(GETPIVOTDATA("Vessel",'[1]Schedule For Pub'!$A$3,"Date",$A29,"Vessel",U$4)=1,"S",IF(GETPIVOTDATA("Vessel",'[1]Schedule For Pub'!$AJ$3,"Date",$A29,"Vessel",U$4)=1,"W",""))</f>
        <v/>
      </c>
      <c r="V29" s="11" t="str">
        <f>IF(GETPIVOTDATA("Vessel",'[1]Schedule For Pub'!$A$3,"Date",$A29,"Vessel",V$4)=1,"S",IF(GETPIVOTDATA("Vessel",'[1]Schedule For Pub'!$AJ$3,"Date",$A29,"Vessel",V$4)=1,"W",""))</f>
        <v/>
      </c>
      <c r="W29" s="4" t="str">
        <f>IF(GETPIVOTDATA("Vessel",'[1]Schedule For Pub'!$A$3,"Date",$A29,"Vessel",W$4)=1,"S",IF(GETPIVOTDATA("Vessel",'[1]Schedule For Pub'!$AJ$3,"Date",$A29,"Vessel",W$4)=1,"W",""))</f>
        <v/>
      </c>
      <c r="X29" s="11" t="str">
        <f>IF(GETPIVOTDATA("Vessel",'[1]Schedule For Pub'!$A$3,"Date",$A29,"Vessel",X$4)=1,"S",IF(GETPIVOTDATA("Vessel",'[1]Schedule For Pub'!$AJ$3,"Date",$A29,"Vessel",X$4)=1,"W",""))</f>
        <v>S</v>
      </c>
      <c r="Y29" s="4" t="str">
        <f>IF(GETPIVOTDATA("Vessel",'[1]Schedule For Pub'!$A$3,"Date",$A29,"Vessel",Y$4)=1,"S",IF(GETPIVOTDATA("Vessel",'[1]Schedule For Pub'!$AJ$3,"Date",$A29,"Vessel",Y$4)=1,"W",""))</f>
        <v/>
      </c>
      <c r="Z29" s="11" t="str">
        <f>IF(GETPIVOTDATA("Vessel",'[1]Schedule For Pub'!$A$3,"Date",$A29,"Vessel",Z$4)=1,"S",IF(GETPIVOTDATA("Vessel",'[1]Schedule For Pub'!$AJ$3,"Date",$A29,"Vessel",Z$4)=1,"W",""))</f>
        <v/>
      </c>
      <c r="AA29" s="4" t="str">
        <f>IF(GETPIVOTDATA("Vessel",'[1]Schedule For Pub'!$A$3,"Date",$A29,"Vessel",AA$4)=1,"S",IF(GETPIVOTDATA("Vessel",'[1]Schedule For Pub'!$AJ$3,"Date",$A29,"Vessel",AA$4)=1,"W",""))</f>
        <v/>
      </c>
      <c r="AB29" s="11" t="str">
        <f>IF(GETPIVOTDATA("Vessel",'[1]Schedule For Pub'!$A$3,"Date",$A29,"Vessel",AB$4)=1,"S",IF(GETPIVOTDATA("Vessel",'[1]Schedule For Pub'!$AJ$3,"Date",$A29,"Vessel",AB$4)=1,"W",""))</f>
        <v/>
      </c>
      <c r="AC29" s="4" t="str">
        <f>IF(GETPIVOTDATA("Vessel",'[1]Schedule For Pub'!$A$3,"Date",$A29,"Vessel",AC$4)=1,"S",IF(GETPIVOTDATA("Vessel",'[1]Schedule For Pub'!$AJ$3,"Date",$A29,"Vessel",AC$4)=1,"W",""))</f>
        <v/>
      </c>
      <c r="AD29" s="11" t="str">
        <f>IF(GETPIVOTDATA("Vessel",'[1]Schedule For Pub'!$A$3,"Date",$A29,"Vessel",AD$4)=1,"S",IF(GETPIVOTDATA("Vessel",'[1]Schedule For Pub'!$AJ$3,"Date",$A29,"Vessel",AD$4)=1,"W",""))</f>
        <v/>
      </c>
      <c r="AE29" s="4" t="str">
        <f>IF(GETPIVOTDATA("Vessel",'[1]Schedule For Pub'!$A$3,"Date",$A29,"Vessel",AE$4)=1,"S",IF(GETPIVOTDATA("Vessel",'[1]Schedule For Pub'!$AJ$3,"Date",$A29,"Vessel",AE$4)=1,"W",""))</f>
        <v/>
      </c>
      <c r="AF29" s="11" t="str">
        <f>IF(GETPIVOTDATA("Vessel",'[1]Schedule For Pub'!$A$3,"Date",$A29,"Vessel",AF$4)=1,"S",IF(GETPIVOTDATA("Vessel",'[1]Schedule For Pub'!$AJ$3,"Date",$A29,"Vessel",AF$4)=1,"W",""))</f>
        <v/>
      </c>
      <c r="AG29" s="10">
        <f>COUNTIF(C29:AF29,"S")</f>
        <v>3</v>
      </c>
      <c r="AH29" s="9">
        <f>COUNTIF(C29:AF29,"W")</f>
        <v>0</v>
      </c>
      <c r="AI29" s="9">
        <f>6-AG29</f>
        <v>3</v>
      </c>
      <c r="AJ29" s="8">
        <f>AJ28+1</f>
        <v>45833</v>
      </c>
      <c r="AK29" s="1" t="str">
        <f>IF(AI29&gt;0,IF(AH29&gt;0,"notify waitlist vessel",""),"")</f>
        <v/>
      </c>
    </row>
    <row r="30" spans="1:37" x14ac:dyDescent="0.3">
      <c r="A30" s="12">
        <f>'[1]Schedule For Pub'!A30</f>
        <v>45834</v>
      </c>
      <c r="B30" s="8">
        <f>B29+1</f>
        <v>45834</v>
      </c>
      <c r="C30" s="4" t="str">
        <f>IF(GETPIVOTDATA("Vessel",'[1]Schedule For Pub'!$A$3,"Date",$A30,"Vessel",C$4)=1,"S",IF(GETPIVOTDATA("Vessel",'[1]Schedule For Pub'!$AJ$3,"Date",$A30,"Vessel",C$4)=1,"W",""))</f>
        <v/>
      </c>
      <c r="D30" s="11" t="str">
        <f>IF(GETPIVOTDATA("Vessel",'[1]Schedule For Pub'!$A$3,"Date",$A30,"Vessel",D$4)=1,"S",IF(GETPIVOTDATA("Vessel",'[1]Schedule For Pub'!$AJ$3,"Date",$A30,"Vessel",D$4)=1,"W",""))</f>
        <v/>
      </c>
      <c r="E30" s="4" t="str">
        <f>IF(GETPIVOTDATA("Vessel",'[1]Schedule For Pub'!$A$3,"Date",$A30,"Vessel",E$4)=1,"S",IF(GETPIVOTDATA("Vessel",'[1]Schedule For Pub'!$AJ$3,"Date",$A30,"Vessel",E$4)=1,"W",""))</f>
        <v>S</v>
      </c>
      <c r="F30" s="11" t="str">
        <f>IF(GETPIVOTDATA("Vessel",'[1]Schedule For Pub'!$A$3,"Date",$A30,"Vessel",F$4)=1,"S",IF(GETPIVOTDATA("Vessel",'[1]Schedule For Pub'!$AJ$3,"Date",$A30,"Vessel",F$4)=1,"W",""))</f>
        <v/>
      </c>
      <c r="G30" s="4" t="str">
        <f>IF(GETPIVOTDATA("Vessel",'[1]Schedule For Pub'!$A$3,"Date",$A30,"Vessel",G$4)=1,"S",IF(GETPIVOTDATA("Vessel",'[1]Schedule For Pub'!$AJ$3,"Date",$A30,"Vessel",G$4)=1,"W",""))</f>
        <v>S</v>
      </c>
      <c r="H30" s="11" t="str">
        <f>IF(GETPIVOTDATA("Vessel",'[1]Schedule For Pub'!$A$3,"Date",$A30,"Vessel",H$4)=1,"S",IF(GETPIVOTDATA("Vessel",'[1]Schedule For Pub'!$AJ$3,"Date",$A30,"Vessel",H$4)=1,"W",""))</f>
        <v/>
      </c>
      <c r="I30" s="4" t="str">
        <f>IF(GETPIVOTDATA("Vessel",'[1]Schedule For Pub'!$A$3,"Date",$A30,"Vessel",I$4)=1,"S",IF(GETPIVOTDATA("Vessel",'[1]Schedule For Pub'!$AJ$3,"Date",$A30,"Vessel",I$4)=1,"W",""))</f>
        <v/>
      </c>
      <c r="J30" s="11" t="str">
        <f>IF(GETPIVOTDATA("Vessel",'[1]Schedule For Pub'!$A$3,"Date",$A30,"Vessel",J$4)=1,"S",IF(GETPIVOTDATA("Vessel",'[1]Schedule For Pub'!$AJ$3,"Date",$A30,"Vessel",J$4)=1,"W",""))</f>
        <v/>
      </c>
      <c r="K30" s="4" t="str">
        <f>IF(GETPIVOTDATA("Vessel",'[1]Schedule For Pub'!$A$3,"Date",$A30,"Vessel",K$4)=1,"S",IF(GETPIVOTDATA("Vessel",'[1]Schedule For Pub'!$AJ$3,"Date",$A30,"Vessel",K$4)=1,"W",""))</f>
        <v/>
      </c>
      <c r="L30" s="11" t="str">
        <f>IF(GETPIVOTDATA("Vessel",'[1]Schedule For Pub'!$A$3,"Date",$A30,"Vessel",L$4)=1,"S",IF(GETPIVOTDATA("Vessel",'[1]Schedule For Pub'!$AJ$3,"Date",$A30,"Vessel",L$4)=1,"W",""))</f>
        <v/>
      </c>
      <c r="M30" s="4" t="str">
        <f>IF(GETPIVOTDATA("Vessel",'[1]Schedule For Pub'!$A$3,"Date",$A30,"Vessel",M$4)=1,"S",IF(GETPIVOTDATA("Vessel",'[1]Schedule For Pub'!$AJ$3,"Date",$A30,"Vessel",M$4)=1,"W",""))</f>
        <v>S</v>
      </c>
      <c r="N30" s="11" t="str">
        <f>IF(GETPIVOTDATA("Vessel",'[1]Schedule For Pub'!$A$3,"Date",$A30,"Vessel",N$4)=1,"S",IF(GETPIVOTDATA("Vessel",'[1]Schedule For Pub'!$AJ$3,"Date",$A30,"Vessel",N$4)=1,"W",""))</f>
        <v/>
      </c>
      <c r="O30" s="4" t="str">
        <f>IF(GETPIVOTDATA("Vessel",'[1]Schedule For Pub'!$A$3,"Date",$A30,"Vessel",O$4)=1,"S",IF(GETPIVOTDATA("Vessel",'[1]Schedule For Pub'!$AJ$3,"Date",$A30,"Vessel",O$4)=1,"W",""))</f>
        <v/>
      </c>
      <c r="P30" s="11" t="str">
        <f>IF(GETPIVOTDATA("Vessel",'[1]Schedule For Pub'!$A$3,"Date",$A30,"Vessel",P$4)=1,"S",IF(GETPIVOTDATA("Vessel",'[1]Schedule For Pub'!$AJ$3,"Date",$A30,"Vessel",P$4)=1,"W",""))</f>
        <v/>
      </c>
      <c r="Q30" s="4" t="str">
        <f>IF(GETPIVOTDATA("Vessel",'[1]Schedule For Pub'!$A$3,"Date",$A30,"Vessel",Q$4)=1,"S",IF(GETPIVOTDATA("Vessel",'[1]Schedule For Pub'!$AJ$3,"Date",$A30,"Vessel",Q$4)=1,"W",""))</f>
        <v/>
      </c>
      <c r="R30" s="11" t="str">
        <f>IF(GETPIVOTDATA("Vessel",'[1]Schedule For Pub'!$A$3,"Date",$A30,"Vessel",R$4)=1,"S",IF(GETPIVOTDATA("Vessel",'[1]Schedule For Pub'!$AJ$3,"Date",$A30,"Vessel",R$4)=1,"W",""))</f>
        <v/>
      </c>
      <c r="S30" s="4" t="str">
        <f>IF(GETPIVOTDATA("Vessel",'[1]Schedule For Pub'!$A$3,"Date",$A30,"Vessel",S$4)=1,"S",IF(GETPIVOTDATA("Vessel",'[1]Schedule For Pub'!$AJ$3,"Date",$A30,"Vessel",S$4)=1,"W",""))</f>
        <v/>
      </c>
      <c r="T30" s="11" t="str">
        <f>IF(GETPIVOTDATA("Vessel",'[1]Schedule For Pub'!$A$3,"Date",$A30,"Vessel",T$4)=1,"S",IF(GETPIVOTDATA("Vessel",'[1]Schedule For Pub'!$AJ$3,"Date",$A30,"Vessel",T$4)=1,"W",""))</f>
        <v/>
      </c>
      <c r="U30" s="4" t="str">
        <f>IF(GETPIVOTDATA("Vessel",'[1]Schedule For Pub'!$A$3,"Date",$A30,"Vessel",U$4)=1,"S",IF(GETPIVOTDATA("Vessel",'[1]Schedule For Pub'!$AJ$3,"Date",$A30,"Vessel",U$4)=1,"W",""))</f>
        <v/>
      </c>
      <c r="V30" s="11" t="str">
        <f>IF(GETPIVOTDATA("Vessel",'[1]Schedule For Pub'!$A$3,"Date",$A30,"Vessel",V$4)=1,"S",IF(GETPIVOTDATA("Vessel",'[1]Schedule For Pub'!$AJ$3,"Date",$A30,"Vessel",V$4)=1,"W",""))</f>
        <v/>
      </c>
      <c r="W30" s="4" t="str">
        <f>IF(GETPIVOTDATA("Vessel",'[1]Schedule For Pub'!$A$3,"Date",$A30,"Vessel",W$4)=1,"S",IF(GETPIVOTDATA("Vessel",'[1]Schedule For Pub'!$AJ$3,"Date",$A30,"Vessel",W$4)=1,"W",""))</f>
        <v/>
      </c>
      <c r="X30" s="11" t="str">
        <f>IF(GETPIVOTDATA("Vessel",'[1]Schedule For Pub'!$A$3,"Date",$A30,"Vessel",X$4)=1,"S",IF(GETPIVOTDATA("Vessel",'[1]Schedule For Pub'!$AJ$3,"Date",$A30,"Vessel",X$4)=1,"W",""))</f>
        <v>S</v>
      </c>
      <c r="Y30" s="4" t="str">
        <f>IF(GETPIVOTDATA("Vessel",'[1]Schedule For Pub'!$A$3,"Date",$A30,"Vessel",Y$4)=1,"S",IF(GETPIVOTDATA("Vessel",'[1]Schedule For Pub'!$AJ$3,"Date",$A30,"Vessel",Y$4)=1,"W",""))</f>
        <v/>
      </c>
      <c r="Z30" s="11" t="str">
        <f>IF(GETPIVOTDATA("Vessel",'[1]Schedule For Pub'!$A$3,"Date",$A30,"Vessel",Z$4)=1,"S",IF(GETPIVOTDATA("Vessel",'[1]Schedule For Pub'!$AJ$3,"Date",$A30,"Vessel",Z$4)=1,"W",""))</f>
        <v/>
      </c>
      <c r="AA30" s="4" t="str">
        <f>IF(GETPIVOTDATA("Vessel",'[1]Schedule For Pub'!$A$3,"Date",$A30,"Vessel",AA$4)=1,"S",IF(GETPIVOTDATA("Vessel",'[1]Schedule For Pub'!$AJ$3,"Date",$A30,"Vessel",AA$4)=1,"W",""))</f>
        <v/>
      </c>
      <c r="AB30" s="11" t="str">
        <f>IF(GETPIVOTDATA("Vessel",'[1]Schedule For Pub'!$A$3,"Date",$A30,"Vessel",AB$4)=1,"S",IF(GETPIVOTDATA("Vessel",'[1]Schedule For Pub'!$AJ$3,"Date",$A30,"Vessel",AB$4)=1,"W",""))</f>
        <v>S</v>
      </c>
      <c r="AC30" s="4" t="str">
        <f>IF(GETPIVOTDATA("Vessel",'[1]Schedule For Pub'!$A$3,"Date",$A30,"Vessel",AC$4)=1,"S",IF(GETPIVOTDATA("Vessel",'[1]Schedule For Pub'!$AJ$3,"Date",$A30,"Vessel",AC$4)=1,"W",""))</f>
        <v/>
      </c>
      <c r="AD30" s="11" t="str">
        <f>IF(GETPIVOTDATA("Vessel",'[1]Schedule For Pub'!$A$3,"Date",$A30,"Vessel",AD$4)=1,"S",IF(GETPIVOTDATA("Vessel",'[1]Schedule For Pub'!$AJ$3,"Date",$A30,"Vessel",AD$4)=1,"W",""))</f>
        <v/>
      </c>
      <c r="AE30" s="4" t="str">
        <f>IF(GETPIVOTDATA("Vessel",'[1]Schedule For Pub'!$A$3,"Date",$A30,"Vessel",AE$4)=1,"S",IF(GETPIVOTDATA("Vessel",'[1]Schedule For Pub'!$AJ$3,"Date",$A30,"Vessel",AE$4)=1,"W",""))</f>
        <v/>
      </c>
      <c r="AF30" s="11" t="str">
        <f>IF(GETPIVOTDATA("Vessel",'[1]Schedule For Pub'!$A$3,"Date",$A30,"Vessel",AF$4)=1,"S",IF(GETPIVOTDATA("Vessel",'[1]Schedule For Pub'!$AJ$3,"Date",$A30,"Vessel",AF$4)=1,"W",""))</f>
        <v/>
      </c>
      <c r="AG30" s="10">
        <f>COUNTIF(C30:AF30,"S")</f>
        <v>5</v>
      </c>
      <c r="AH30" s="9">
        <f>COUNTIF(C30:AF30,"W")</f>
        <v>0</v>
      </c>
      <c r="AI30" s="9">
        <f>6-AG30</f>
        <v>1</v>
      </c>
      <c r="AJ30" s="8">
        <f>AJ29+1</f>
        <v>45834</v>
      </c>
      <c r="AK30" s="1" t="str">
        <f>IF(AI30&gt;0,IF(AH30&gt;0,"notify waitlist vessel",""),"")</f>
        <v/>
      </c>
    </row>
    <row r="31" spans="1:37" x14ac:dyDescent="0.3">
      <c r="A31" s="12">
        <f>'[1]Schedule For Pub'!A31</f>
        <v>45835</v>
      </c>
      <c r="B31" s="8">
        <f>B30+1</f>
        <v>45835</v>
      </c>
      <c r="C31" s="4" t="str">
        <f>IF(GETPIVOTDATA("Vessel",'[1]Schedule For Pub'!$A$3,"Date",$A31,"Vessel",C$4)=1,"S",IF(GETPIVOTDATA("Vessel",'[1]Schedule For Pub'!$AJ$3,"Date",$A31,"Vessel",C$4)=1,"W",""))</f>
        <v/>
      </c>
      <c r="D31" s="11" t="str">
        <f>IF(GETPIVOTDATA("Vessel",'[1]Schedule For Pub'!$A$3,"Date",$A31,"Vessel",D$4)=1,"S",IF(GETPIVOTDATA("Vessel",'[1]Schedule For Pub'!$AJ$3,"Date",$A31,"Vessel",D$4)=1,"W",""))</f>
        <v/>
      </c>
      <c r="E31" s="4" t="str">
        <f>IF(GETPIVOTDATA("Vessel",'[1]Schedule For Pub'!$A$3,"Date",$A31,"Vessel",E$4)=1,"S",IF(GETPIVOTDATA("Vessel",'[1]Schedule For Pub'!$AJ$3,"Date",$A31,"Vessel",E$4)=1,"W",""))</f>
        <v>S</v>
      </c>
      <c r="F31" s="11" t="str">
        <f>IF(GETPIVOTDATA("Vessel",'[1]Schedule For Pub'!$A$3,"Date",$A31,"Vessel",F$4)=1,"S",IF(GETPIVOTDATA("Vessel",'[1]Schedule For Pub'!$AJ$3,"Date",$A31,"Vessel",F$4)=1,"W",""))</f>
        <v/>
      </c>
      <c r="G31" s="4" t="str">
        <f>IF(GETPIVOTDATA("Vessel",'[1]Schedule For Pub'!$A$3,"Date",$A31,"Vessel",G$4)=1,"S",IF(GETPIVOTDATA("Vessel",'[1]Schedule For Pub'!$AJ$3,"Date",$A31,"Vessel",G$4)=1,"W",""))</f>
        <v>S</v>
      </c>
      <c r="H31" s="11" t="str">
        <f>IF(GETPIVOTDATA("Vessel",'[1]Schedule For Pub'!$A$3,"Date",$A31,"Vessel",H$4)=1,"S",IF(GETPIVOTDATA("Vessel",'[1]Schedule For Pub'!$AJ$3,"Date",$A31,"Vessel",H$4)=1,"W",""))</f>
        <v/>
      </c>
      <c r="I31" s="4" t="str">
        <f>IF(GETPIVOTDATA("Vessel",'[1]Schedule For Pub'!$A$3,"Date",$A31,"Vessel",I$4)=1,"S",IF(GETPIVOTDATA("Vessel",'[1]Schedule For Pub'!$AJ$3,"Date",$A31,"Vessel",I$4)=1,"W",""))</f>
        <v/>
      </c>
      <c r="J31" s="11" t="str">
        <f>IF(GETPIVOTDATA("Vessel",'[1]Schedule For Pub'!$A$3,"Date",$A31,"Vessel",J$4)=1,"S",IF(GETPIVOTDATA("Vessel",'[1]Schedule For Pub'!$AJ$3,"Date",$A31,"Vessel",J$4)=1,"W",""))</f>
        <v/>
      </c>
      <c r="K31" s="4" t="str">
        <f>IF(GETPIVOTDATA("Vessel",'[1]Schedule For Pub'!$A$3,"Date",$A31,"Vessel",K$4)=1,"S",IF(GETPIVOTDATA("Vessel",'[1]Schedule For Pub'!$AJ$3,"Date",$A31,"Vessel",K$4)=1,"W",""))</f>
        <v/>
      </c>
      <c r="L31" s="11" t="str">
        <f>IF(GETPIVOTDATA("Vessel",'[1]Schedule For Pub'!$A$3,"Date",$A31,"Vessel",L$4)=1,"S",IF(GETPIVOTDATA("Vessel",'[1]Schedule For Pub'!$AJ$3,"Date",$A31,"Vessel",L$4)=1,"W",""))</f>
        <v/>
      </c>
      <c r="M31" s="4" t="str">
        <f>IF(GETPIVOTDATA("Vessel",'[1]Schedule For Pub'!$A$3,"Date",$A31,"Vessel",M$4)=1,"S",IF(GETPIVOTDATA("Vessel",'[1]Schedule For Pub'!$AJ$3,"Date",$A31,"Vessel",M$4)=1,"W",""))</f>
        <v>S</v>
      </c>
      <c r="N31" s="11" t="str">
        <f>IF(GETPIVOTDATA("Vessel",'[1]Schedule For Pub'!$A$3,"Date",$A31,"Vessel",N$4)=1,"S",IF(GETPIVOTDATA("Vessel",'[1]Schedule For Pub'!$AJ$3,"Date",$A31,"Vessel",N$4)=1,"W",""))</f>
        <v/>
      </c>
      <c r="O31" s="4" t="str">
        <f>IF(GETPIVOTDATA("Vessel",'[1]Schedule For Pub'!$A$3,"Date",$A31,"Vessel",O$4)=1,"S",IF(GETPIVOTDATA("Vessel",'[1]Schedule For Pub'!$AJ$3,"Date",$A31,"Vessel",O$4)=1,"W",""))</f>
        <v/>
      </c>
      <c r="P31" s="11" t="str">
        <f>IF(GETPIVOTDATA("Vessel",'[1]Schedule For Pub'!$A$3,"Date",$A31,"Vessel",P$4)=1,"S",IF(GETPIVOTDATA("Vessel",'[1]Schedule For Pub'!$AJ$3,"Date",$A31,"Vessel",P$4)=1,"W",""))</f>
        <v/>
      </c>
      <c r="Q31" s="4" t="str">
        <f>IF(GETPIVOTDATA("Vessel",'[1]Schedule For Pub'!$A$3,"Date",$A31,"Vessel",Q$4)=1,"S",IF(GETPIVOTDATA("Vessel",'[1]Schedule For Pub'!$AJ$3,"Date",$A31,"Vessel",Q$4)=1,"W",""))</f>
        <v/>
      </c>
      <c r="R31" s="11" t="str">
        <f>IF(GETPIVOTDATA("Vessel",'[1]Schedule For Pub'!$A$3,"Date",$A31,"Vessel",R$4)=1,"S",IF(GETPIVOTDATA("Vessel",'[1]Schedule For Pub'!$AJ$3,"Date",$A31,"Vessel",R$4)=1,"W",""))</f>
        <v/>
      </c>
      <c r="S31" s="4" t="str">
        <f>IF(GETPIVOTDATA("Vessel",'[1]Schedule For Pub'!$A$3,"Date",$A31,"Vessel",S$4)=1,"S",IF(GETPIVOTDATA("Vessel",'[1]Schedule For Pub'!$AJ$3,"Date",$A31,"Vessel",S$4)=1,"W",""))</f>
        <v/>
      </c>
      <c r="T31" s="11" t="str">
        <f>IF(GETPIVOTDATA("Vessel",'[1]Schedule For Pub'!$A$3,"Date",$A31,"Vessel",T$4)=1,"S",IF(GETPIVOTDATA("Vessel",'[1]Schedule For Pub'!$AJ$3,"Date",$A31,"Vessel",T$4)=1,"W",""))</f>
        <v/>
      </c>
      <c r="U31" s="4" t="str">
        <f>IF(GETPIVOTDATA("Vessel",'[1]Schedule For Pub'!$A$3,"Date",$A31,"Vessel",U$4)=1,"S",IF(GETPIVOTDATA("Vessel",'[1]Schedule For Pub'!$AJ$3,"Date",$A31,"Vessel",U$4)=1,"W",""))</f>
        <v/>
      </c>
      <c r="V31" s="11" t="str">
        <f>IF(GETPIVOTDATA("Vessel",'[1]Schedule For Pub'!$A$3,"Date",$A31,"Vessel",V$4)=1,"S",IF(GETPIVOTDATA("Vessel",'[1]Schedule For Pub'!$AJ$3,"Date",$A31,"Vessel",V$4)=1,"W",""))</f>
        <v/>
      </c>
      <c r="W31" s="4" t="str">
        <f>IF(GETPIVOTDATA("Vessel",'[1]Schedule For Pub'!$A$3,"Date",$A31,"Vessel",W$4)=1,"S",IF(GETPIVOTDATA("Vessel",'[1]Schedule For Pub'!$AJ$3,"Date",$A31,"Vessel",W$4)=1,"W",""))</f>
        <v/>
      </c>
      <c r="X31" s="11" t="str">
        <f>IF(GETPIVOTDATA("Vessel",'[1]Schedule For Pub'!$A$3,"Date",$A31,"Vessel",X$4)=1,"S",IF(GETPIVOTDATA("Vessel",'[1]Schedule For Pub'!$AJ$3,"Date",$A31,"Vessel",X$4)=1,"W",""))</f>
        <v>S</v>
      </c>
      <c r="Y31" s="4" t="str">
        <f>IF(GETPIVOTDATA("Vessel",'[1]Schedule For Pub'!$A$3,"Date",$A31,"Vessel",Y$4)=1,"S",IF(GETPIVOTDATA("Vessel",'[1]Schedule For Pub'!$AJ$3,"Date",$A31,"Vessel",Y$4)=1,"W",""))</f>
        <v/>
      </c>
      <c r="Z31" s="11" t="str">
        <f>IF(GETPIVOTDATA("Vessel",'[1]Schedule For Pub'!$A$3,"Date",$A31,"Vessel",Z$4)=1,"S",IF(GETPIVOTDATA("Vessel",'[1]Schedule For Pub'!$AJ$3,"Date",$A31,"Vessel",Z$4)=1,"W",""))</f>
        <v/>
      </c>
      <c r="AA31" s="4" t="str">
        <f>IF(GETPIVOTDATA("Vessel",'[1]Schedule For Pub'!$A$3,"Date",$A31,"Vessel",AA$4)=1,"S",IF(GETPIVOTDATA("Vessel",'[1]Schedule For Pub'!$AJ$3,"Date",$A31,"Vessel",AA$4)=1,"W",""))</f>
        <v/>
      </c>
      <c r="AB31" s="11" t="str">
        <f>IF(GETPIVOTDATA("Vessel",'[1]Schedule For Pub'!$A$3,"Date",$A31,"Vessel",AB$4)=1,"S",IF(GETPIVOTDATA("Vessel",'[1]Schedule For Pub'!$AJ$3,"Date",$A31,"Vessel",AB$4)=1,"W",""))</f>
        <v/>
      </c>
      <c r="AC31" s="4" t="str">
        <f>IF(GETPIVOTDATA("Vessel",'[1]Schedule For Pub'!$A$3,"Date",$A31,"Vessel",AC$4)=1,"S",IF(GETPIVOTDATA("Vessel",'[1]Schedule For Pub'!$AJ$3,"Date",$A31,"Vessel",AC$4)=1,"W",""))</f>
        <v/>
      </c>
      <c r="AD31" s="11" t="str">
        <f>IF(GETPIVOTDATA("Vessel",'[1]Schedule For Pub'!$A$3,"Date",$A31,"Vessel",AD$4)=1,"S",IF(GETPIVOTDATA("Vessel",'[1]Schedule For Pub'!$AJ$3,"Date",$A31,"Vessel",AD$4)=1,"W",""))</f>
        <v/>
      </c>
      <c r="AE31" s="4" t="str">
        <f>IF(GETPIVOTDATA("Vessel",'[1]Schedule For Pub'!$A$3,"Date",$A31,"Vessel",AE$4)=1,"S",IF(GETPIVOTDATA("Vessel",'[1]Schedule For Pub'!$AJ$3,"Date",$A31,"Vessel",AE$4)=1,"W",""))</f>
        <v/>
      </c>
      <c r="AF31" s="11" t="str">
        <f>IF(GETPIVOTDATA("Vessel",'[1]Schedule For Pub'!$A$3,"Date",$A31,"Vessel",AF$4)=1,"S",IF(GETPIVOTDATA("Vessel",'[1]Schedule For Pub'!$AJ$3,"Date",$A31,"Vessel",AF$4)=1,"W",""))</f>
        <v/>
      </c>
      <c r="AG31" s="10">
        <f>COUNTIF(C31:AF31,"S")</f>
        <v>4</v>
      </c>
      <c r="AH31" s="9">
        <f>COUNTIF(C31:AF31,"W")</f>
        <v>0</v>
      </c>
      <c r="AI31" s="9">
        <f>6-AG31</f>
        <v>2</v>
      </c>
      <c r="AJ31" s="8">
        <f>AJ30+1</f>
        <v>45835</v>
      </c>
      <c r="AK31" s="1" t="str">
        <f>IF(AI31&gt;0,IF(AH31&gt;0,"notify waitlist vessel",""),"")</f>
        <v/>
      </c>
    </row>
    <row r="32" spans="1:37" x14ac:dyDescent="0.3">
      <c r="A32" s="12">
        <f>'[1]Schedule For Pub'!A32</f>
        <v>45836</v>
      </c>
      <c r="B32" s="8">
        <f>B31+1</f>
        <v>45836</v>
      </c>
      <c r="C32" s="4" t="str">
        <f>IF(GETPIVOTDATA("Vessel",'[1]Schedule For Pub'!$A$3,"Date",$A32,"Vessel",C$4)=1,"S",IF(GETPIVOTDATA("Vessel",'[1]Schedule For Pub'!$AJ$3,"Date",$A32,"Vessel",C$4)=1,"W",""))</f>
        <v/>
      </c>
      <c r="D32" s="11" t="str">
        <f>IF(GETPIVOTDATA("Vessel",'[1]Schedule For Pub'!$A$3,"Date",$A32,"Vessel",D$4)=1,"S",IF(GETPIVOTDATA("Vessel",'[1]Schedule For Pub'!$AJ$3,"Date",$A32,"Vessel",D$4)=1,"W",""))</f>
        <v/>
      </c>
      <c r="E32" s="4" t="str">
        <f>IF(GETPIVOTDATA("Vessel",'[1]Schedule For Pub'!$A$3,"Date",$A32,"Vessel",E$4)=1,"S",IF(GETPIVOTDATA("Vessel",'[1]Schedule For Pub'!$AJ$3,"Date",$A32,"Vessel",E$4)=1,"W",""))</f>
        <v>S</v>
      </c>
      <c r="F32" s="11" t="str">
        <f>IF(GETPIVOTDATA("Vessel",'[1]Schedule For Pub'!$A$3,"Date",$A32,"Vessel",F$4)=1,"S",IF(GETPIVOTDATA("Vessel",'[1]Schedule For Pub'!$AJ$3,"Date",$A32,"Vessel",F$4)=1,"W",""))</f>
        <v/>
      </c>
      <c r="G32" s="4" t="str">
        <f>IF(GETPIVOTDATA("Vessel",'[1]Schedule For Pub'!$A$3,"Date",$A32,"Vessel",G$4)=1,"S",IF(GETPIVOTDATA("Vessel",'[1]Schedule For Pub'!$AJ$3,"Date",$A32,"Vessel",G$4)=1,"W",""))</f>
        <v>S</v>
      </c>
      <c r="H32" s="11" t="str">
        <f>IF(GETPIVOTDATA("Vessel",'[1]Schedule For Pub'!$A$3,"Date",$A32,"Vessel",H$4)=1,"S",IF(GETPIVOTDATA("Vessel",'[1]Schedule For Pub'!$AJ$3,"Date",$A32,"Vessel",H$4)=1,"W",""))</f>
        <v/>
      </c>
      <c r="I32" s="4" t="str">
        <f>IF(GETPIVOTDATA("Vessel",'[1]Schedule For Pub'!$A$3,"Date",$A32,"Vessel",I$4)=1,"S",IF(GETPIVOTDATA("Vessel",'[1]Schedule For Pub'!$AJ$3,"Date",$A32,"Vessel",I$4)=1,"W",""))</f>
        <v/>
      </c>
      <c r="J32" s="11" t="str">
        <f>IF(GETPIVOTDATA("Vessel",'[1]Schedule For Pub'!$A$3,"Date",$A32,"Vessel",J$4)=1,"S",IF(GETPIVOTDATA("Vessel",'[1]Schedule For Pub'!$AJ$3,"Date",$A32,"Vessel",J$4)=1,"W",""))</f>
        <v/>
      </c>
      <c r="K32" s="4" t="str">
        <f>IF(GETPIVOTDATA("Vessel",'[1]Schedule For Pub'!$A$3,"Date",$A32,"Vessel",K$4)=1,"S",IF(GETPIVOTDATA("Vessel",'[1]Schedule For Pub'!$AJ$3,"Date",$A32,"Vessel",K$4)=1,"W",""))</f>
        <v/>
      </c>
      <c r="L32" s="11" t="str">
        <f>IF(GETPIVOTDATA("Vessel",'[1]Schedule For Pub'!$A$3,"Date",$A32,"Vessel",L$4)=1,"S",IF(GETPIVOTDATA("Vessel",'[1]Schedule For Pub'!$AJ$3,"Date",$A32,"Vessel",L$4)=1,"W",""))</f>
        <v/>
      </c>
      <c r="M32" s="4" t="str">
        <f>IF(GETPIVOTDATA("Vessel",'[1]Schedule For Pub'!$A$3,"Date",$A32,"Vessel",M$4)=1,"S",IF(GETPIVOTDATA("Vessel",'[1]Schedule For Pub'!$AJ$3,"Date",$A32,"Vessel",M$4)=1,"W",""))</f>
        <v>S</v>
      </c>
      <c r="N32" s="11" t="str">
        <f>IF(GETPIVOTDATA("Vessel",'[1]Schedule For Pub'!$A$3,"Date",$A32,"Vessel",N$4)=1,"S",IF(GETPIVOTDATA("Vessel",'[1]Schedule For Pub'!$AJ$3,"Date",$A32,"Vessel",N$4)=1,"W",""))</f>
        <v/>
      </c>
      <c r="O32" s="4" t="str">
        <f>IF(GETPIVOTDATA("Vessel",'[1]Schedule For Pub'!$A$3,"Date",$A32,"Vessel",O$4)=1,"S",IF(GETPIVOTDATA("Vessel",'[1]Schedule For Pub'!$AJ$3,"Date",$A32,"Vessel",O$4)=1,"W",""))</f>
        <v/>
      </c>
      <c r="P32" s="11" t="str">
        <f>IF(GETPIVOTDATA("Vessel",'[1]Schedule For Pub'!$A$3,"Date",$A32,"Vessel",P$4)=1,"S",IF(GETPIVOTDATA("Vessel",'[1]Schedule For Pub'!$AJ$3,"Date",$A32,"Vessel",P$4)=1,"W",""))</f>
        <v/>
      </c>
      <c r="Q32" s="4" t="str">
        <f>IF(GETPIVOTDATA("Vessel",'[1]Schedule For Pub'!$A$3,"Date",$A32,"Vessel",Q$4)=1,"S",IF(GETPIVOTDATA("Vessel",'[1]Schedule For Pub'!$AJ$3,"Date",$A32,"Vessel",Q$4)=1,"W",""))</f>
        <v/>
      </c>
      <c r="R32" s="11" t="str">
        <f>IF(GETPIVOTDATA("Vessel",'[1]Schedule For Pub'!$A$3,"Date",$A32,"Vessel",R$4)=1,"S",IF(GETPIVOTDATA("Vessel",'[1]Schedule For Pub'!$AJ$3,"Date",$A32,"Vessel",R$4)=1,"W",""))</f>
        <v/>
      </c>
      <c r="S32" s="4" t="str">
        <f>IF(GETPIVOTDATA("Vessel",'[1]Schedule For Pub'!$A$3,"Date",$A32,"Vessel",S$4)=1,"S",IF(GETPIVOTDATA("Vessel",'[1]Schedule For Pub'!$AJ$3,"Date",$A32,"Vessel",S$4)=1,"W",""))</f>
        <v/>
      </c>
      <c r="T32" s="11" t="str">
        <f>IF(GETPIVOTDATA("Vessel",'[1]Schedule For Pub'!$A$3,"Date",$A32,"Vessel",T$4)=1,"S",IF(GETPIVOTDATA("Vessel",'[1]Schedule For Pub'!$AJ$3,"Date",$A32,"Vessel",T$4)=1,"W",""))</f>
        <v/>
      </c>
      <c r="U32" s="4" t="str">
        <f>IF(GETPIVOTDATA("Vessel",'[1]Schedule For Pub'!$A$3,"Date",$A32,"Vessel",U$4)=1,"S",IF(GETPIVOTDATA("Vessel",'[1]Schedule For Pub'!$AJ$3,"Date",$A32,"Vessel",U$4)=1,"W",""))</f>
        <v/>
      </c>
      <c r="V32" s="11" t="str">
        <f>IF(GETPIVOTDATA("Vessel",'[1]Schedule For Pub'!$A$3,"Date",$A32,"Vessel",V$4)=1,"S",IF(GETPIVOTDATA("Vessel",'[1]Schedule For Pub'!$AJ$3,"Date",$A32,"Vessel",V$4)=1,"W",""))</f>
        <v/>
      </c>
      <c r="W32" s="4" t="str">
        <f>IF(GETPIVOTDATA("Vessel",'[1]Schedule For Pub'!$A$3,"Date",$A32,"Vessel",W$4)=1,"S",IF(GETPIVOTDATA("Vessel",'[1]Schedule For Pub'!$AJ$3,"Date",$A32,"Vessel",W$4)=1,"W",""))</f>
        <v/>
      </c>
      <c r="X32" s="11" t="str">
        <f>IF(GETPIVOTDATA("Vessel",'[1]Schedule For Pub'!$A$3,"Date",$A32,"Vessel",X$4)=1,"S",IF(GETPIVOTDATA("Vessel",'[1]Schedule For Pub'!$AJ$3,"Date",$A32,"Vessel",X$4)=1,"W",""))</f>
        <v/>
      </c>
      <c r="Y32" s="4" t="str">
        <f>IF(GETPIVOTDATA("Vessel",'[1]Schedule For Pub'!$A$3,"Date",$A32,"Vessel",Y$4)=1,"S",IF(GETPIVOTDATA("Vessel",'[1]Schedule For Pub'!$AJ$3,"Date",$A32,"Vessel",Y$4)=1,"W",""))</f>
        <v/>
      </c>
      <c r="Z32" s="11" t="str">
        <f>IF(GETPIVOTDATA("Vessel",'[1]Schedule For Pub'!$A$3,"Date",$A32,"Vessel",Z$4)=1,"S",IF(GETPIVOTDATA("Vessel",'[1]Schedule For Pub'!$AJ$3,"Date",$A32,"Vessel",Z$4)=1,"W",""))</f>
        <v/>
      </c>
      <c r="AA32" s="4" t="str">
        <f>IF(GETPIVOTDATA("Vessel",'[1]Schedule For Pub'!$A$3,"Date",$A32,"Vessel",AA$4)=1,"S",IF(GETPIVOTDATA("Vessel",'[1]Schedule For Pub'!$AJ$3,"Date",$A32,"Vessel",AA$4)=1,"W",""))</f>
        <v/>
      </c>
      <c r="AB32" s="11" t="str">
        <f>IF(GETPIVOTDATA("Vessel",'[1]Schedule For Pub'!$A$3,"Date",$A32,"Vessel",AB$4)=1,"S",IF(GETPIVOTDATA("Vessel",'[1]Schedule For Pub'!$AJ$3,"Date",$A32,"Vessel",AB$4)=1,"W",""))</f>
        <v/>
      </c>
      <c r="AC32" s="4" t="str">
        <f>IF(GETPIVOTDATA("Vessel",'[1]Schedule For Pub'!$A$3,"Date",$A32,"Vessel",AC$4)=1,"S",IF(GETPIVOTDATA("Vessel",'[1]Schedule For Pub'!$AJ$3,"Date",$A32,"Vessel",AC$4)=1,"W",""))</f>
        <v/>
      </c>
      <c r="AD32" s="11" t="str">
        <f>IF(GETPIVOTDATA("Vessel",'[1]Schedule For Pub'!$A$3,"Date",$A32,"Vessel",AD$4)=1,"S",IF(GETPIVOTDATA("Vessel",'[1]Schedule For Pub'!$AJ$3,"Date",$A32,"Vessel",AD$4)=1,"W",""))</f>
        <v/>
      </c>
      <c r="AE32" s="4" t="str">
        <f>IF(GETPIVOTDATA("Vessel",'[1]Schedule For Pub'!$A$3,"Date",$A32,"Vessel",AE$4)=1,"S",IF(GETPIVOTDATA("Vessel",'[1]Schedule For Pub'!$AJ$3,"Date",$A32,"Vessel",AE$4)=1,"W",""))</f>
        <v/>
      </c>
      <c r="AF32" s="11" t="str">
        <f>IF(GETPIVOTDATA("Vessel",'[1]Schedule For Pub'!$A$3,"Date",$A32,"Vessel",AF$4)=1,"S",IF(GETPIVOTDATA("Vessel",'[1]Schedule For Pub'!$AJ$3,"Date",$A32,"Vessel",AF$4)=1,"W",""))</f>
        <v/>
      </c>
      <c r="AG32" s="10">
        <f>COUNTIF(C32:AF32,"S")</f>
        <v>3</v>
      </c>
      <c r="AH32" s="9">
        <f>COUNTIF(C32:AF32,"W")</f>
        <v>0</v>
      </c>
      <c r="AI32" s="9">
        <f>6-AG32</f>
        <v>3</v>
      </c>
      <c r="AJ32" s="8">
        <f>AJ31+1</f>
        <v>45836</v>
      </c>
      <c r="AK32" s="1" t="str">
        <f>IF(AI32&gt;0,IF(AH32&gt;0,"notify waitlist vessel",""),"")</f>
        <v/>
      </c>
    </row>
    <row r="33" spans="1:37" x14ac:dyDescent="0.3">
      <c r="A33" s="12">
        <f>'[1]Schedule For Pub'!A33</f>
        <v>45837</v>
      </c>
      <c r="B33" s="8">
        <f>B32+1</f>
        <v>45837</v>
      </c>
      <c r="C33" s="4" t="str">
        <f>IF(GETPIVOTDATA("Vessel",'[1]Schedule For Pub'!$A$3,"Date",$A33,"Vessel",C$4)=1,"S",IF(GETPIVOTDATA("Vessel",'[1]Schedule For Pub'!$AJ$3,"Date",$A33,"Vessel",C$4)=1,"W",""))</f>
        <v/>
      </c>
      <c r="D33" s="11" t="str">
        <f>IF(GETPIVOTDATA("Vessel",'[1]Schedule For Pub'!$A$3,"Date",$A33,"Vessel",D$4)=1,"S",IF(GETPIVOTDATA("Vessel",'[1]Schedule For Pub'!$AJ$3,"Date",$A33,"Vessel",D$4)=1,"W",""))</f>
        <v/>
      </c>
      <c r="E33" s="4" t="str">
        <f>IF(GETPIVOTDATA("Vessel",'[1]Schedule For Pub'!$A$3,"Date",$A33,"Vessel",E$4)=1,"S",IF(GETPIVOTDATA("Vessel",'[1]Schedule For Pub'!$AJ$3,"Date",$A33,"Vessel",E$4)=1,"W",""))</f>
        <v/>
      </c>
      <c r="F33" s="11" t="str">
        <f>IF(GETPIVOTDATA("Vessel",'[1]Schedule For Pub'!$A$3,"Date",$A33,"Vessel",F$4)=1,"S",IF(GETPIVOTDATA("Vessel",'[1]Schedule For Pub'!$AJ$3,"Date",$A33,"Vessel",F$4)=1,"W",""))</f>
        <v/>
      </c>
      <c r="G33" s="4" t="str">
        <f>IF(GETPIVOTDATA("Vessel",'[1]Schedule For Pub'!$A$3,"Date",$A33,"Vessel",G$4)=1,"S",IF(GETPIVOTDATA("Vessel",'[1]Schedule For Pub'!$AJ$3,"Date",$A33,"Vessel",G$4)=1,"W",""))</f>
        <v>S</v>
      </c>
      <c r="H33" s="11" t="str">
        <f>IF(GETPIVOTDATA("Vessel",'[1]Schedule For Pub'!$A$3,"Date",$A33,"Vessel",H$4)=1,"S",IF(GETPIVOTDATA("Vessel",'[1]Schedule For Pub'!$AJ$3,"Date",$A33,"Vessel",H$4)=1,"W",""))</f>
        <v/>
      </c>
      <c r="I33" s="4" t="str">
        <f>IF(GETPIVOTDATA("Vessel",'[1]Schedule For Pub'!$A$3,"Date",$A33,"Vessel",I$4)=1,"S",IF(GETPIVOTDATA("Vessel",'[1]Schedule For Pub'!$AJ$3,"Date",$A33,"Vessel",I$4)=1,"W",""))</f>
        <v/>
      </c>
      <c r="J33" s="11" t="str">
        <f>IF(GETPIVOTDATA("Vessel",'[1]Schedule For Pub'!$A$3,"Date",$A33,"Vessel",J$4)=1,"S",IF(GETPIVOTDATA("Vessel",'[1]Schedule For Pub'!$AJ$3,"Date",$A33,"Vessel",J$4)=1,"W",""))</f>
        <v/>
      </c>
      <c r="K33" s="4" t="str">
        <f>IF(GETPIVOTDATA("Vessel",'[1]Schedule For Pub'!$A$3,"Date",$A33,"Vessel",K$4)=1,"S",IF(GETPIVOTDATA("Vessel",'[1]Schedule For Pub'!$AJ$3,"Date",$A33,"Vessel",K$4)=1,"W",""))</f>
        <v/>
      </c>
      <c r="L33" s="11" t="str">
        <f>IF(GETPIVOTDATA("Vessel",'[1]Schedule For Pub'!$A$3,"Date",$A33,"Vessel",L$4)=1,"S",IF(GETPIVOTDATA("Vessel",'[1]Schedule For Pub'!$AJ$3,"Date",$A33,"Vessel",L$4)=1,"W",""))</f>
        <v/>
      </c>
      <c r="M33" s="4" t="str">
        <f>IF(GETPIVOTDATA("Vessel",'[1]Schedule For Pub'!$A$3,"Date",$A33,"Vessel",M$4)=1,"S",IF(GETPIVOTDATA("Vessel",'[1]Schedule For Pub'!$AJ$3,"Date",$A33,"Vessel",M$4)=1,"W",""))</f>
        <v>S</v>
      </c>
      <c r="N33" s="11" t="str">
        <f>IF(GETPIVOTDATA("Vessel",'[1]Schedule For Pub'!$A$3,"Date",$A33,"Vessel",N$4)=1,"S",IF(GETPIVOTDATA("Vessel",'[1]Schedule For Pub'!$AJ$3,"Date",$A33,"Vessel",N$4)=1,"W",""))</f>
        <v/>
      </c>
      <c r="O33" s="4" t="str">
        <f>IF(GETPIVOTDATA("Vessel",'[1]Schedule For Pub'!$A$3,"Date",$A33,"Vessel",O$4)=1,"S",IF(GETPIVOTDATA("Vessel",'[1]Schedule For Pub'!$AJ$3,"Date",$A33,"Vessel",O$4)=1,"W",""))</f>
        <v/>
      </c>
      <c r="P33" s="11" t="str">
        <f>IF(GETPIVOTDATA("Vessel",'[1]Schedule For Pub'!$A$3,"Date",$A33,"Vessel",P$4)=1,"S",IF(GETPIVOTDATA("Vessel",'[1]Schedule For Pub'!$AJ$3,"Date",$A33,"Vessel",P$4)=1,"W",""))</f>
        <v/>
      </c>
      <c r="Q33" s="4" t="str">
        <f>IF(GETPIVOTDATA("Vessel",'[1]Schedule For Pub'!$A$3,"Date",$A33,"Vessel",Q$4)=1,"S",IF(GETPIVOTDATA("Vessel",'[1]Schedule For Pub'!$AJ$3,"Date",$A33,"Vessel",Q$4)=1,"W",""))</f>
        <v/>
      </c>
      <c r="R33" s="11" t="str">
        <f>IF(GETPIVOTDATA("Vessel",'[1]Schedule For Pub'!$A$3,"Date",$A33,"Vessel",R$4)=1,"S",IF(GETPIVOTDATA("Vessel",'[1]Schedule For Pub'!$AJ$3,"Date",$A33,"Vessel",R$4)=1,"W",""))</f>
        <v/>
      </c>
      <c r="S33" s="4" t="str">
        <f>IF(GETPIVOTDATA("Vessel",'[1]Schedule For Pub'!$A$3,"Date",$A33,"Vessel",S$4)=1,"S",IF(GETPIVOTDATA("Vessel",'[1]Schedule For Pub'!$AJ$3,"Date",$A33,"Vessel",S$4)=1,"W",""))</f>
        <v/>
      </c>
      <c r="T33" s="11" t="str">
        <f>IF(GETPIVOTDATA("Vessel",'[1]Schedule For Pub'!$A$3,"Date",$A33,"Vessel",T$4)=1,"S",IF(GETPIVOTDATA("Vessel",'[1]Schedule For Pub'!$AJ$3,"Date",$A33,"Vessel",T$4)=1,"W",""))</f>
        <v/>
      </c>
      <c r="U33" s="4" t="str">
        <f>IF(GETPIVOTDATA("Vessel",'[1]Schedule For Pub'!$A$3,"Date",$A33,"Vessel",U$4)=1,"S",IF(GETPIVOTDATA("Vessel",'[1]Schedule For Pub'!$AJ$3,"Date",$A33,"Vessel",U$4)=1,"W",""))</f>
        <v/>
      </c>
      <c r="V33" s="11" t="str">
        <f>IF(GETPIVOTDATA("Vessel",'[1]Schedule For Pub'!$A$3,"Date",$A33,"Vessel",V$4)=1,"S",IF(GETPIVOTDATA("Vessel",'[1]Schedule For Pub'!$AJ$3,"Date",$A33,"Vessel",V$4)=1,"W",""))</f>
        <v/>
      </c>
      <c r="W33" s="4" t="str">
        <f>IF(GETPIVOTDATA("Vessel",'[1]Schedule For Pub'!$A$3,"Date",$A33,"Vessel",W$4)=1,"S",IF(GETPIVOTDATA("Vessel",'[1]Schedule For Pub'!$AJ$3,"Date",$A33,"Vessel",W$4)=1,"W",""))</f>
        <v/>
      </c>
      <c r="X33" s="11" t="str">
        <f>IF(GETPIVOTDATA("Vessel",'[1]Schedule For Pub'!$A$3,"Date",$A33,"Vessel",X$4)=1,"S",IF(GETPIVOTDATA("Vessel",'[1]Schedule For Pub'!$AJ$3,"Date",$A33,"Vessel",X$4)=1,"W",""))</f>
        <v>S</v>
      </c>
      <c r="Y33" s="4" t="str">
        <f>IF(GETPIVOTDATA("Vessel",'[1]Schedule For Pub'!$A$3,"Date",$A33,"Vessel",Y$4)=1,"S",IF(GETPIVOTDATA("Vessel",'[1]Schedule For Pub'!$AJ$3,"Date",$A33,"Vessel",Y$4)=1,"W",""))</f>
        <v/>
      </c>
      <c r="Z33" s="11" t="str">
        <f>IF(GETPIVOTDATA("Vessel",'[1]Schedule For Pub'!$A$3,"Date",$A33,"Vessel",Z$4)=1,"S",IF(GETPIVOTDATA("Vessel",'[1]Schedule For Pub'!$AJ$3,"Date",$A33,"Vessel",Z$4)=1,"W",""))</f>
        <v/>
      </c>
      <c r="AA33" s="4" t="str">
        <f>IF(GETPIVOTDATA("Vessel",'[1]Schedule For Pub'!$A$3,"Date",$A33,"Vessel",AA$4)=1,"S",IF(GETPIVOTDATA("Vessel",'[1]Schedule For Pub'!$AJ$3,"Date",$A33,"Vessel",AA$4)=1,"W",""))</f>
        <v/>
      </c>
      <c r="AB33" s="11" t="str">
        <f>IF(GETPIVOTDATA("Vessel",'[1]Schedule For Pub'!$A$3,"Date",$A33,"Vessel",AB$4)=1,"S",IF(GETPIVOTDATA("Vessel",'[1]Schedule For Pub'!$AJ$3,"Date",$A33,"Vessel",AB$4)=1,"W",""))</f>
        <v/>
      </c>
      <c r="AC33" s="4" t="str">
        <f>IF(GETPIVOTDATA("Vessel",'[1]Schedule For Pub'!$A$3,"Date",$A33,"Vessel",AC$4)=1,"S",IF(GETPIVOTDATA("Vessel",'[1]Schedule For Pub'!$AJ$3,"Date",$A33,"Vessel",AC$4)=1,"W",""))</f>
        <v/>
      </c>
      <c r="AD33" s="11" t="str">
        <f>IF(GETPIVOTDATA("Vessel",'[1]Schedule For Pub'!$A$3,"Date",$A33,"Vessel",AD$4)=1,"S",IF(GETPIVOTDATA("Vessel",'[1]Schedule For Pub'!$AJ$3,"Date",$A33,"Vessel",AD$4)=1,"W",""))</f>
        <v/>
      </c>
      <c r="AE33" s="4" t="str">
        <f>IF(GETPIVOTDATA("Vessel",'[1]Schedule For Pub'!$A$3,"Date",$A33,"Vessel",AE$4)=1,"S",IF(GETPIVOTDATA("Vessel",'[1]Schedule For Pub'!$AJ$3,"Date",$A33,"Vessel",AE$4)=1,"W",""))</f>
        <v/>
      </c>
      <c r="AF33" s="11" t="str">
        <f>IF(GETPIVOTDATA("Vessel",'[1]Schedule For Pub'!$A$3,"Date",$A33,"Vessel",AF$4)=1,"S",IF(GETPIVOTDATA("Vessel",'[1]Schedule For Pub'!$AJ$3,"Date",$A33,"Vessel",AF$4)=1,"W",""))</f>
        <v/>
      </c>
      <c r="AG33" s="10">
        <f>COUNTIF(C33:AF33,"S")</f>
        <v>3</v>
      </c>
      <c r="AH33" s="9">
        <f>COUNTIF(C33:AF33,"W")</f>
        <v>0</v>
      </c>
      <c r="AI33" s="9">
        <f>6-AG33</f>
        <v>3</v>
      </c>
      <c r="AJ33" s="8">
        <f>AJ32+1</f>
        <v>45837</v>
      </c>
      <c r="AK33" s="1" t="str">
        <f>IF(AI33&gt;0,IF(AH33&gt;0,"notify waitlist vessel",""),"")</f>
        <v/>
      </c>
    </row>
    <row r="34" spans="1:37" x14ac:dyDescent="0.3">
      <c r="A34" s="12">
        <f>'[1]Schedule For Pub'!A34</f>
        <v>45838</v>
      </c>
      <c r="B34" s="8">
        <f>B33+1</f>
        <v>45838</v>
      </c>
      <c r="C34" s="4" t="str">
        <f>IF(GETPIVOTDATA("Vessel",'[1]Schedule For Pub'!$A$3,"Date",$A34,"Vessel",C$4)=1,"S",IF(GETPIVOTDATA("Vessel",'[1]Schedule For Pub'!$AJ$3,"Date",$A34,"Vessel",C$4)=1,"W",""))</f>
        <v/>
      </c>
      <c r="D34" s="11" t="str">
        <f>IF(GETPIVOTDATA("Vessel",'[1]Schedule For Pub'!$A$3,"Date",$A34,"Vessel",D$4)=1,"S",IF(GETPIVOTDATA("Vessel",'[1]Schedule For Pub'!$AJ$3,"Date",$A34,"Vessel",D$4)=1,"W",""))</f>
        <v/>
      </c>
      <c r="E34" s="4" t="str">
        <f>IF(GETPIVOTDATA("Vessel",'[1]Schedule For Pub'!$A$3,"Date",$A34,"Vessel",E$4)=1,"S",IF(GETPIVOTDATA("Vessel",'[1]Schedule For Pub'!$AJ$3,"Date",$A34,"Vessel",E$4)=1,"W",""))</f>
        <v>S</v>
      </c>
      <c r="F34" s="11" t="str">
        <f>IF(GETPIVOTDATA("Vessel",'[1]Schedule For Pub'!$A$3,"Date",$A34,"Vessel",F$4)=1,"S",IF(GETPIVOTDATA("Vessel",'[1]Schedule For Pub'!$AJ$3,"Date",$A34,"Vessel",F$4)=1,"W",""))</f>
        <v/>
      </c>
      <c r="G34" s="4" t="str">
        <f>IF(GETPIVOTDATA("Vessel",'[1]Schedule For Pub'!$A$3,"Date",$A34,"Vessel",G$4)=1,"S",IF(GETPIVOTDATA("Vessel",'[1]Schedule For Pub'!$AJ$3,"Date",$A34,"Vessel",G$4)=1,"W",""))</f>
        <v/>
      </c>
      <c r="H34" s="11" t="str">
        <f>IF(GETPIVOTDATA("Vessel",'[1]Schedule For Pub'!$A$3,"Date",$A34,"Vessel",H$4)=1,"S",IF(GETPIVOTDATA("Vessel",'[1]Schedule For Pub'!$AJ$3,"Date",$A34,"Vessel",H$4)=1,"W",""))</f>
        <v/>
      </c>
      <c r="I34" s="4" t="str">
        <f>IF(GETPIVOTDATA("Vessel",'[1]Schedule For Pub'!$A$3,"Date",$A34,"Vessel",I$4)=1,"S",IF(GETPIVOTDATA("Vessel",'[1]Schedule For Pub'!$AJ$3,"Date",$A34,"Vessel",I$4)=1,"W",""))</f>
        <v/>
      </c>
      <c r="J34" s="11" t="str">
        <f>IF(GETPIVOTDATA("Vessel",'[1]Schedule For Pub'!$A$3,"Date",$A34,"Vessel",J$4)=1,"S",IF(GETPIVOTDATA("Vessel",'[1]Schedule For Pub'!$AJ$3,"Date",$A34,"Vessel",J$4)=1,"W",""))</f>
        <v/>
      </c>
      <c r="K34" s="4" t="str">
        <f>IF(GETPIVOTDATA("Vessel",'[1]Schedule For Pub'!$A$3,"Date",$A34,"Vessel",K$4)=1,"S",IF(GETPIVOTDATA("Vessel",'[1]Schedule For Pub'!$AJ$3,"Date",$A34,"Vessel",K$4)=1,"W",""))</f>
        <v/>
      </c>
      <c r="L34" s="11" t="str">
        <f>IF(GETPIVOTDATA("Vessel",'[1]Schedule For Pub'!$A$3,"Date",$A34,"Vessel",L$4)=1,"S",IF(GETPIVOTDATA("Vessel",'[1]Schedule For Pub'!$AJ$3,"Date",$A34,"Vessel",L$4)=1,"W",""))</f>
        <v/>
      </c>
      <c r="M34" s="4" t="str">
        <f>IF(GETPIVOTDATA("Vessel",'[1]Schedule For Pub'!$A$3,"Date",$A34,"Vessel",M$4)=1,"S",IF(GETPIVOTDATA("Vessel",'[1]Schedule For Pub'!$AJ$3,"Date",$A34,"Vessel",M$4)=1,"W",""))</f>
        <v>S</v>
      </c>
      <c r="N34" s="11" t="str">
        <f>IF(GETPIVOTDATA("Vessel",'[1]Schedule For Pub'!$A$3,"Date",$A34,"Vessel",N$4)=1,"S",IF(GETPIVOTDATA("Vessel",'[1]Schedule For Pub'!$AJ$3,"Date",$A34,"Vessel",N$4)=1,"W",""))</f>
        <v/>
      </c>
      <c r="O34" s="4" t="str">
        <f>IF(GETPIVOTDATA("Vessel",'[1]Schedule For Pub'!$A$3,"Date",$A34,"Vessel",O$4)=1,"S",IF(GETPIVOTDATA("Vessel",'[1]Schedule For Pub'!$AJ$3,"Date",$A34,"Vessel",O$4)=1,"W",""))</f>
        <v/>
      </c>
      <c r="P34" s="11" t="str">
        <f>IF(GETPIVOTDATA("Vessel",'[1]Schedule For Pub'!$A$3,"Date",$A34,"Vessel",P$4)=1,"S",IF(GETPIVOTDATA("Vessel",'[1]Schedule For Pub'!$AJ$3,"Date",$A34,"Vessel",P$4)=1,"W",""))</f>
        <v/>
      </c>
      <c r="Q34" s="4" t="str">
        <f>IF(GETPIVOTDATA("Vessel",'[1]Schedule For Pub'!$A$3,"Date",$A34,"Vessel",Q$4)=1,"S",IF(GETPIVOTDATA("Vessel",'[1]Schedule For Pub'!$AJ$3,"Date",$A34,"Vessel",Q$4)=1,"W",""))</f>
        <v/>
      </c>
      <c r="R34" s="11" t="str">
        <f>IF(GETPIVOTDATA("Vessel",'[1]Schedule For Pub'!$A$3,"Date",$A34,"Vessel",R$4)=1,"S",IF(GETPIVOTDATA("Vessel",'[1]Schedule For Pub'!$AJ$3,"Date",$A34,"Vessel",R$4)=1,"W",""))</f>
        <v/>
      </c>
      <c r="S34" s="4" t="str">
        <f>IF(GETPIVOTDATA("Vessel",'[1]Schedule For Pub'!$A$3,"Date",$A34,"Vessel",S$4)=1,"S",IF(GETPIVOTDATA("Vessel",'[1]Schedule For Pub'!$AJ$3,"Date",$A34,"Vessel",S$4)=1,"W",""))</f>
        <v/>
      </c>
      <c r="T34" s="11" t="str">
        <f>IF(GETPIVOTDATA("Vessel",'[1]Schedule For Pub'!$A$3,"Date",$A34,"Vessel",T$4)=1,"S",IF(GETPIVOTDATA("Vessel",'[1]Schedule For Pub'!$AJ$3,"Date",$A34,"Vessel",T$4)=1,"W",""))</f>
        <v/>
      </c>
      <c r="U34" s="4" t="str">
        <f>IF(GETPIVOTDATA("Vessel",'[1]Schedule For Pub'!$A$3,"Date",$A34,"Vessel",U$4)=1,"S",IF(GETPIVOTDATA("Vessel",'[1]Schedule For Pub'!$AJ$3,"Date",$A34,"Vessel",U$4)=1,"W",""))</f>
        <v/>
      </c>
      <c r="V34" s="11" t="str">
        <f>IF(GETPIVOTDATA("Vessel",'[1]Schedule For Pub'!$A$3,"Date",$A34,"Vessel",V$4)=1,"S",IF(GETPIVOTDATA("Vessel",'[1]Schedule For Pub'!$AJ$3,"Date",$A34,"Vessel",V$4)=1,"W",""))</f>
        <v/>
      </c>
      <c r="W34" s="4" t="str">
        <f>IF(GETPIVOTDATA("Vessel",'[1]Schedule For Pub'!$A$3,"Date",$A34,"Vessel",W$4)=1,"S",IF(GETPIVOTDATA("Vessel",'[1]Schedule For Pub'!$AJ$3,"Date",$A34,"Vessel",W$4)=1,"W",""))</f>
        <v/>
      </c>
      <c r="X34" s="11" t="str">
        <f>IF(GETPIVOTDATA("Vessel",'[1]Schedule For Pub'!$A$3,"Date",$A34,"Vessel",X$4)=1,"S",IF(GETPIVOTDATA("Vessel",'[1]Schedule For Pub'!$AJ$3,"Date",$A34,"Vessel",X$4)=1,"W",""))</f>
        <v>S</v>
      </c>
      <c r="Y34" s="4" t="str">
        <f>IF(GETPIVOTDATA("Vessel",'[1]Schedule For Pub'!$A$3,"Date",$A34,"Vessel",Y$4)=1,"S",IF(GETPIVOTDATA("Vessel",'[1]Schedule For Pub'!$AJ$3,"Date",$A34,"Vessel",Y$4)=1,"W",""))</f>
        <v/>
      </c>
      <c r="Z34" s="11" t="str">
        <f>IF(GETPIVOTDATA("Vessel",'[1]Schedule For Pub'!$A$3,"Date",$A34,"Vessel",Z$4)=1,"S",IF(GETPIVOTDATA("Vessel",'[1]Schedule For Pub'!$AJ$3,"Date",$A34,"Vessel",Z$4)=1,"W",""))</f>
        <v/>
      </c>
      <c r="AA34" s="4" t="str">
        <f>IF(GETPIVOTDATA("Vessel",'[1]Schedule For Pub'!$A$3,"Date",$A34,"Vessel",AA$4)=1,"S",IF(GETPIVOTDATA("Vessel",'[1]Schedule For Pub'!$AJ$3,"Date",$A34,"Vessel",AA$4)=1,"W",""))</f>
        <v/>
      </c>
      <c r="AB34" s="11" t="str">
        <f>IF(GETPIVOTDATA("Vessel",'[1]Schedule For Pub'!$A$3,"Date",$A34,"Vessel",AB$4)=1,"S",IF(GETPIVOTDATA("Vessel",'[1]Schedule For Pub'!$AJ$3,"Date",$A34,"Vessel",AB$4)=1,"W",""))</f>
        <v/>
      </c>
      <c r="AC34" s="4" t="str">
        <f>IF(GETPIVOTDATA("Vessel",'[1]Schedule For Pub'!$A$3,"Date",$A34,"Vessel",AC$4)=1,"S",IF(GETPIVOTDATA("Vessel",'[1]Schedule For Pub'!$AJ$3,"Date",$A34,"Vessel",AC$4)=1,"W",""))</f>
        <v/>
      </c>
      <c r="AD34" s="11" t="str">
        <f>IF(GETPIVOTDATA("Vessel",'[1]Schedule For Pub'!$A$3,"Date",$A34,"Vessel",AD$4)=1,"S",IF(GETPIVOTDATA("Vessel",'[1]Schedule For Pub'!$AJ$3,"Date",$A34,"Vessel",AD$4)=1,"W",""))</f>
        <v/>
      </c>
      <c r="AE34" s="4" t="str">
        <f>IF(GETPIVOTDATA("Vessel",'[1]Schedule For Pub'!$A$3,"Date",$A34,"Vessel",AE$4)=1,"S",IF(GETPIVOTDATA("Vessel",'[1]Schedule For Pub'!$AJ$3,"Date",$A34,"Vessel",AE$4)=1,"W",""))</f>
        <v/>
      </c>
      <c r="AF34" s="11" t="str">
        <f>IF(GETPIVOTDATA("Vessel",'[1]Schedule For Pub'!$A$3,"Date",$A34,"Vessel",AF$4)=1,"S",IF(GETPIVOTDATA("Vessel",'[1]Schedule For Pub'!$AJ$3,"Date",$A34,"Vessel",AF$4)=1,"W",""))</f>
        <v/>
      </c>
      <c r="AG34" s="10">
        <f>COUNTIF(C34:AF34,"S")</f>
        <v>3</v>
      </c>
      <c r="AH34" s="9">
        <f>COUNTIF(C34:AF34,"W")</f>
        <v>0</v>
      </c>
      <c r="AI34" s="9">
        <f>6-AG34</f>
        <v>3</v>
      </c>
      <c r="AJ34" s="8">
        <f>AJ33+1</f>
        <v>45838</v>
      </c>
      <c r="AK34" s="1" t="str">
        <f>IF(AI34&gt;0,IF(AH34&gt;0,"notify waitlist vessel",""),"")</f>
        <v/>
      </c>
    </row>
    <row r="35" spans="1:37" x14ac:dyDescent="0.3">
      <c r="A35" s="12">
        <f>'[1]Schedule For Pub'!A35</f>
        <v>45839</v>
      </c>
      <c r="B35" s="8">
        <f>B34+1</f>
        <v>45839</v>
      </c>
      <c r="C35" s="4" t="str">
        <f>IF(GETPIVOTDATA("Vessel",'[1]Schedule For Pub'!$A$3,"Date",$A35,"Vessel",C$4)=1,"S",IF(GETPIVOTDATA("Vessel",'[1]Schedule For Pub'!$AJ$3,"Date",$A35,"Vessel",C$4)=1,"W",""))</f>
        <v/>
      </c>
      <c r="D35" s="11" t="str">
        <f>IF(GETPIVOTDATA("Vessel",'[1]Schedule For Pub'!$A$3,"Date",$A35,"Vessel",D$4)=1,"S",IF(GETPIVOTDATA("Vessel",'[1]Schedule For Pub'!$AJ$3,"Date",$A35,"Vessel",D$4)=1,"W",""))</f>
        <v>S</v>
      </c>
      <c r="E35" s="4" t="str">
        <f>IF(GETPIVOTDATA("Vessel",'[1]Schedule For Pub'!$A$3,"Date",$A35,"Vessel",E$4)=1,"S",IF(GETPIVOTDATA("Vessel",'[1]Schedule For Pub'!$AJ$3,"Date",$A35,"Vessel",E$4)=1,"W",""))</f>
        <v>S</v>
      </c>
      <c r="F35" s="11" t="str">
        <f>IF(GETPIVOTDATA("Vessel",'[1]Schedule For Pub'!$A$3,"Date",$A35,"Vessel",F$4)=1,"S",IF(GETPIVOTDATA("Vessel",'[1]Schedule For Pub'!$AJ$3,"Date",$A35,"Vessel",F$4)=1,"W",""))</f>
        <v/>
      </c>
      <c r="G35" s="4" t="str">
        <f>IF(GETPIVOTDATA("Vessel",'[1]Schedule For Pub'!$A$3,"Date",$A35,"Vessel",G$4)=1,"S",IF(GETPIVOTDATA("Vessel",'[1]Schedule For Pub'!$AJ$3,"Date",$A35,"Vessel",G$4)=1,"W",""))</f>
        <v/>
      </c>
      <c r="H35" s="11" t="str">
        <f>IF(GETPIVOTDATA("Vessel",'[1]Schedule For Pub'!$A$3,"Date",$A35,"Vessel",H$4)=1,"S",IF(GETPIVOTDATA("Vessel",'[1]Schedule For Pub'!$AJ$3,"Date",$A35,"Vessel",H$4)=1,"W",""))</f>
        <v/>
      </c>
      <c r="I35" s="4" t="str">
        <f>IF(GETPIVOTDATA("Vessel",'[1]Schedule For Pub'!$A$3,"Date",$A35,"Vessel",I$4)=1,"S",IF(GETPIVOTDATA("Vessel",'[1]Schedule For Pub'!$AJ$3,"Date",$A35,"Vessel",I$4)=1,"W",""))</f>
        <v/>
      </c>
      <c r="J35" s="11" t="str">
        <f>IF(GETPIVOTDATA("Vessel",'[1]Schedule For Pub'!$A$3,"Date",$A35,"Vessel",J$4)=1,"S",IF(GETPIVOTDATA("Vessel",'[1]Schedule For Pub'!$AJ$3,"Date",$A35,"Vessel",J$4)=1,"W",""))</f>
        <v/>
      </c>
      <c r="K35" s="4" t="str">
        <f>IF(GETPIVOTDATA("Vessel",'[1]Schedule For Pub'!$A$3,"Date",$A35,"Vessel",K$4)=1,"S",IF(GETPIVOTDATA("Vessel",'[1]Schedule For Pub'!$AJ$3,"Date",$A35,"Vessel",K$4)=1,"W",""))</f>
        <v/>
      </c>
      <c r="L35" s="11" t="str">
        <f>IF(GETPIVOTDATA("Vessel",'[1]Schedule For Pub'!$A$3,"Date",$A35,"Vessel",L$4)=1,"S",IF(GETPIVOTDATA("Vessel",'[1]Schedule For Pub'!$AJ$3,"Date",$A35,"Vessel",L$4)=1,"W",""))</f>
        <v/>
      </c>
      <c r="M35" s="4" t="str">
        <f>IF(GETPIVOTDATA("Vessel",'[1]Schedule For Pub'!$A$3,"Date",$A35,"Vessel",M$4)=1,"S",IF(GETPIVOTDATA("Vessel",'[1]Schedule For Pub'!$AJ$3,"Date",$A35,"Vessel",M$4)=1,"W",""))</f>
        <v>S</v>
      </c>
      <c r="N35" s="11" t="str">
        <f>IF(GETPIVOTDATA("Vessel",'[1]Schedule For Pub'!$A$3,"Date",$A35,"Vessel",N$4)=1,"S",IF(GETPIVOTDATA("Vessel",'[1]Schedule For Pub'!$AJ$3,"Date",$A35,"Vessel",N$4)=1,"W",""))</f>
        <v/>
      </c>
      <c r="O35" s="4" t="str">
        <f>IF(GETPIVOTDATA("Vessel",'[1]Schedule For Pub'!$A$3,"Date",$A35,"Vessel",O$4)=1,"S",IF(GETPIVOTDATA("Vessel",'[1]Schedule For Pub'!$AJ$3,"Date",$A35,"Vessel",O$4)=1,"W",""))</f>
        <v/>
      </c>
      <c r="P35" s="11" t="str">
        <f>IF(GETPIVOTDATA("Vessel",'[1]Schedule For Pub'!$A$3,"Date",$A35,"Vessel",P$4)=1,"S",IF(GETPIVOTDATA("Vessel",'[1]Schedule For Pub'!$AJ$3,"Date",$A35,"Vessel",P$4)=1,"W",""))</f>
        <v/>
      </c>
      <c r="Q35" s="4" t="str">
        <f>IF(GETPIVOTDATA("Vessel",'[1]Schedule For Pub'!$A$3,"Date",$A35,"Vessel",Q$4)=1,"S",IF(GETPIVOTDATA("Vessel",'[1]Schedule For Pub'!$AJ$3,"Date",$A35,"Vessel",Q$4)=1,"W",""))</f>
        <v/>
      </c>
      <c r="R35" s="11" t="str">
        <f>IF(GETPIVOTDATA("Vessel",'[1]Schedule For Pub'!$A$3,"Date",$A35,"Vessel",R$4)=1,"S",IF(GETPIVOTDATA("Vessel",'[1]Schedule For Pub'!$AJ$3,"Date",$A35,"Vessel",R$4)=1,"W",""))</f>
        <v/>
      </c>
      <c r="S35" s="4" t="str">
        <f>IF(GETPIVOTDATA("Vessel",'[1]Schedule For Pub'!$A$3,"Date",$A35,"Vessel",S$4)=1,"S",IF(GETPIVOTDATA("Vessel",'[1]Schedule For Pub'!$AJ$3,"Date",$A35,"Vessel",S$4)=1,"W",""))</f>
        <v/>
      </c>
      <c r="T35" s="11" t="str">
        <f>IF(GETPIVOTDATA("Vessel",'[1]Schedule For Pub'!$A$3,"Date",$A35,"Vessel",T$4)=1,"S",IF(GETPIVOTDATA("Vessel",'[1]Schedule For Pub'!$AJ$3,"Date",$A35,"Vessel",T$4)=1,"W",""))</f>
        <v/>
      </c>
      <c r="U35" s="4" t="str">
        <f>IF(GETPIVOTDATA("Vessel",'[1]Schedule For Pub'!$A$3,"Date",$A35,"Vessel",U$4)=1,"S",IF(GETPIVOTDATA("Vessel",'[1]Schedule For Pub'!$AJ$3,"Date",$A35,"Vessel",U$4)=1,"W",""))</f>
        <v/>
      </c>
      <c r="V35" s="11" t="str">
        <f>IF(GETPIVOTDATA("Vessel",'[1]Schedule For Pub'!$A$3,"Date",$A35,"Vessel",V$4)=1,"S",IF(GETPIVOTDATA("Vessel",'[1]Schedule For Pub'!$AJ$3,"Date",$A35,"Vessel",V$4)=1,"W",""))</f>
        <v/>
      </c>
      <c r="W35" s="4" t="str">
        <f>IF(GETPIVOTDATA("Vessel",'[1]Schedule For Pub'!$A$3,"Date",$A35,"Vessel",W$4)=1,"S",IF(GETPIVOTDATA("Vessel",'[1]Schedule For Pub'!$AJ$3,"Date",$A35,"Vessel",W$4)=1,"W",""))</f>
        <v/>
      </c>
      <c r="X35" s="11" t="str">
        <f>IF(GETPIVOTDATA("Vessel",'[1]Schedule For Pub'!$A$3,"Date",$A35,"Vessel",X$4)=1,"S",IF(GETPIVOTDATA("Vessel",'[1]Schedule For Pub'!$AJ$3,"Date",$A35,"Vessel",X$4)=1,"W",""))</f>
        <v>S</v>
      </c>
      <c r="Y35" s="4" t="str">
        <f>IF(GETPIVOTDATA("Vessel",'[1]Schedule For Pub'!$A$3,"Date",$A35,"Vessel",Y$4)=1,"S",IF(GETPIVOTDATA("Vessel",'[1]Schedule For Pub'!$AJ$3,"Date",$A35,"Vessel",Y$4)=1,"W",""))</f>
        <v/>
      </c>
      <c r="Z35" s="11" t="str">
        <f>IF(GETPIVOTDATA("Vessel",'[1]Schedule For Pub'!$A$3,"Date",$A35,"Vessel",Z$4)=1,"S",IF(GETPIVOTDATA("Vessel",'[1]Schedule For Pub'!$AJ$3,"Date",$A35,"Vessel",Z$4)=1,"W",""))</f>
        <v/>
      </c>
      <c r="AA35" s="4" t="str">
        <f>IF(GETPIVOTDATA("Vessel",'[1]Schedule For Pub'!$A$3,"Date",$A35,"Vessel",AA$4)=1,"S",IF(GETPIVOTDATA("Vessel",'[1]Schedule For Pub'!$AJ$3,"Date",$A35,"Vessel",AA$4)=1,"W",""))</f>
        <v/>
      </c>
      <c r="AB35" s="11" t="str">
        <f>IF(GETPIVOTDATA("Vessel",'[1]Schedule For Pub'!$A$3,"Date",$A35,"Vessel",AB$4)=1,"S",IF(GETPIVOTDATA("Vessel",'[1]Schedule For Pub'!$AJ$3,"Date",$A35,"Vessel",AB$4)=1,"W",""))</f>
        <v/>
      </c>
      <c r="AC35" s="4" t="str">
        <f>IF(GETPIVOTDATA("Vessel",'[1]Schedule For Pub'!$A$3,"Date",$A35,"Vessel",AC$4)=1,"S",IF(GETPIVOTDATA("Vessel",'[1]Schedule For Pub'!$AJ$3,"Date",$A35,"Vessel",AC$4)=1,"W",""))</f>
        <v/>
      </c>
      <c r="AD35" s="11" t="str">
        <f>IF(GETPIVOTDATA("Vessel",'[1]Schedule For Pub'!$A$3,"Date",$A35,"Vessel",AD$4)=1,"S",IF(GETPIVOTDATA("Vessel",'[1]Schedule For Pub'!$AJ$3,"Date",$A35,"Vessel",AD$4)=1,"W",""))</f>
        <v/>
      </c>
      <c r="AE35" s="4" t="str">
        <f>IF(GETPIVOTDATA("Vessel",'[1]Schedule For Pub'!$A$3,"Date",$A35,"Vessel",AE$4)=1,"S",IF(GETPIVOTDATA("Vessel",'[1]Schedule For Pub'!$AJ$3,"Date",$A35,"Vessel",AE$4)=1,"W",""))</f>
        <v/>
      </c>
      <c r="AF35" s="11" t="str">
        <f>IF(GETPIVOTDATA("Vessel",'[1]Schedule For Pub'!$A$3,"Date",$A35,"Vessel",AF$4)=1,"S",IF(GETPIVOTDATA("Vessel",'[1]Schedule For Pub'!$AJ$3,"Date",$A35,"Vessel",AF$4)=1,"W",""))</f>
        <v/>
      </c>
      <c r="AG35" s="10">
        <f>COUNTIF(C35:AF35,"S")</f>
        <v>4</v>
      </c>
      <c r="AH35" s="9">
        <f>COUNTIF(C35:AF35,"W")</f>
        <v>0</v>
      </c>
      <c r="AI35" s="9">
        <f>6-AG35</f>
        <v>2</v>
      </c>
      <c r="AJ35" s="8">
        <f>AJ34+1</f>
        <v>45839</v>
      </c>
      <c r="AK35" s="1" t="str">
        <f>IF(AI35&gt;0,IF(AH35&gt;0,"notify waitlist vessel",""),"")</f>
        <v/>
      </c>
    </row>
    <row r="36" spans="1:37" x14ac:dyDescent="0.3">
      <c r="A36" s="12">
        <f>'[1]Schedule For Pub'!A36</f>
        <v>45840</v>
      </c>
      <c r="B36" s="8">
        <f>B35+1</f>
        <v>45840</v>
      </c>
      <c r="C36" s="4" t="str">
        <f>IF(GETPIVOTDATA("Vessel",'[1]Schedule For Pub'!$A$3,"Date",$A36,"Vessel",C$4)=1,"S",IF(GETPIVOTDATA("Vessel",'[1]Schedule For Pub'!$AJ$3,"Date",$A36,"Vessel",C$4)=1,"W",""))</f>
        <v/>
      </c>
      <c r="D36" s="11" t="str">
        <f>IF(GETPIVOTDATA("Vessel",'[1]Schedule For Pub'!$A$3,"Date",$A36,"Vessel",D$4)=1,"S",IF(GETPIVOTDATA("Vessel",'[1]Schedule For Pub'!$AJ$3,"Date",$A36,"Vessel",D$4)=1,"W",""))</f>
        <v/>
      </c>
      <c r="E36" s="4" t="str">
        <f>IF(GETPIVOTDATA("Vessel",'[1]Schedule For Pub'!$A$3,"Date",$A36,"Vessel",E$4)=1,"S",IF(GETPIVOTDATA("Vessel",'[1]Schedule For Pub'!$AJ$3,"Date",$A36,"Vessel",E$4)=1,"W",""))</f>
        <v>S</v>
      </c>
      <c r="F36" s="11" t="str">
        <f>IF(GETPIVOTDATA("Vessel",'[1]Schedule For Pub'!$A$3,"Date",$A36,"Vessel",F$4)=1,"S",IF(GETPIVOTDATA("Vessel",'[1]Schedule For Pub'!$AJ$3,"Date",$A36,"Vessel",F$4)=1,"W",""))</f>
        <v/>
      </c>
      <c r="G36" s="4" t="str">
        <f>IF(GETPIVOTDATA("Vessel",'[1]Schedule For Pub'!$A$3,"Date",$A36,"Vessel",G$4)=1,"S",IF(GETPIVOTDATA("Vessel",'[1]Schedule For Pub'!$AJ$3,"Date",$A36,"Vessel",G$4)=1,"W",""))</f>
        <v/>
      </c>
      <c r="H36" s="11" t="str">
        <f>IF(GETPIVOTDATA("Vessel",'[1]Schedule For Pub'!$A$3,"Date",$A36,"Vessel",H$4)=1,"S",IF(GETPIVOTDATA("Vessel",'[1]Schedule For Pub'!$AJ$3,"Date",$A36,"Vessel",H$4)=1,"W",""))</f>
        <v/>
      </c>
      <c r="I36" s="4" t="str">
        <f>IF(GETPIVOTDATA("Vessel",'[1]Schedule For Pub'!$A$3,"Date",$A36,"Vessel",I$4)=1,"S",IF(GETPIVOTDATA("Vessel",'[1]Schedule For Pub'!$AJ$3,"Date",$A36,"Vessel",I$4)=1,"W",""))</f>
        <v/>
      </c>
      <c r="J36" s="11" t="str">
        <f>IF(GETPIVOTDATA("Vessel",'[1]Schedule For Pub'!$A$3,"Date",$A36,"Vessel",J$4)=1,"S",IF(GETPIVOTDATA("Vessel",'[1]Schedule For Pub'!$AJ$3,"Date",$A36,"Vessel",J$4)=1,"W",""))</f>
        <v/>
      </c>
      <c r="K36" s="4" t="str">
        <f>IF(GETPIVOTDATA("Vessel",'[1]Schedule For Pub'!$A$3,"Date",$A36,"Vessel",K$4)=1,"S",IF(GETPIVOTDATA("Vessel",'[1]Schedule For Pub'!$AJ$3,"Date",$A36,"Vessel",K$4)=1,"W",""))</f>
        <v>S</v>
      </c>
      <c r="L36" s="11" t="str">
        <f>IF(GETPIVOTDATA("Vessel",'[1]Schedule For Pub'!$A$3,"Date",$A36,"Vessel",L$4)=1,"S",IF(GETPIVOTDATA("Vessel",'[1]Schedule For Pub'!$AJ$3,"Date",$A36,"Vessel",L$4)=1,"W",""))</f>
        <v/>
      </c>
      <c r="M36" s="4" t="str">
        <f>IF(GETPIVOTDATA("Vessel",'[1]Schedule For Pub'!$A$3,"Date",$A36,"Vessel",M$4)=1,"S",IF(GETPIVOTDATA("Vessel",'[1]Schedule For Pub'!$AJ$3,"Date",$A36,"Vessel",M$4)=1,"W",""))</f>
        <v/>
      </c>
      <c r="N36" s="11" t="str">
        <f>IF(GETPIVOTDATA("Vessel",'[1]Schedule For Pub'!$A$3,"Date",$A36,"Vessel",N$4)=1,"S",IF(GETPIVOTDATA("Vessel",'[1]Schedule For Pub'!$AJ$3,"Date",$A36,"Vessel",N$4)=1,"W",""))</f>
        <v/>
      </c>
      <c r="O36" s="4" t="str">
        <f>IF(GETPIVOTDATA("Vessel",'[1]Schedule For Pub'!$A$3,"Date",$A36,"Vessel",O$4)=1,"S",IF(GETPIVOTDATA("Vessel",'[1]Schedule For Pub'!$AJ$3,"Date",$A36,"Vessel",O$4)=1,"W",""))</f>
        <v/>
      </c>
      <c r="P36" s="11" t="str">
        <f>IF(GETPIVOTDATA("Vessel",'[1]Schedule For Pub'!$A$3,"Date",$A36,"Vessel",P$4)=1,"S",IF(GETPIVOTDATA("Vessel",'[1]Schedule For Pub'!$AJ$3,"Date",$A36,"Vessel",P$4)=1,"W",""))</f>
        <v/>
      </c>
      <c r="Q36" s="4" t="str">
        <f>IF(GETPIVOTDATA("Vessel",'[1]Schedule For Pub'!$A$3,"Date",$A36,"Vessel",Q$4)=1,"S",IF(GETPIVOTDATA("Vessel",'[1]Schedule For Pub'!$AJ$3,"Date",$A36,"Vessel",Q$4)=1,"W",""))</f>
        <v/>
      </c>
      <c r="R36" s="11" t="str">
        <f>IF(GETPIVOTDATA("Vessel",'[1]Schedule For Pub'!$A$3,"Date",$A36,"Vessel",R$4)=1,"S",IF(GETPIVOTDATA("Vessel",'[1]Schedule For Pub'!$AJ$3,"Date",$A36,"Vessel",R$4)=1,"W",""))</f>
        <v/>
      </c>
      <c r="S36" s="4" t="str">
        <f>IF(GETPIVOTDATA("Vessel",'[1]Schedule For Pub'!$A$3,"Date",$A36,"Vessel",S$4)=1,"S",IF(GETPIVOTDATA("Vessel",'[1]Schedule For Pub'!$AJ$3,"Date",$A36,"Vessel",S$4)=1,"W",""))</f>
        <v/>
      </c>
      <c r="T36" s="11" t="str">
        <f>IF(GETPIVOTDATA("Vessel",'[1]Schedule For Pub'!$A$3,"Date",$A36,"Vessel",T$4)=1,"S",IF(GETPIVOTDATA("Vessel",'[1]Schedule For Pub'!$AJ$3,"Date",$A36,"Vessel",T$4)=1,"W",""))</f>
        <v/>
      </c>
      <c r="U36" s="4" t="str">
        <f>IF(GETPIVOTDATA("Vessel",'[1]Schedule For Pub'!$A$3,"Date",$A36,"Vessel",U$4)=1,"S",IF(GETPIVOTDATA("Vessel",'[1]Schedule For Pub'!$AJ$3,"Date",$A36,"Vessel",U$4)=1,"W",""))</f>
        <v/>
      </c>
      <c r="V36" s="11" t="str">
        <f>IF(GETPIVOTDATA("Vessel",'[1]Schedule For Pub'!$A$3,"Date",$A36,"Vessel",V$4)=1,"S",IF(GETPIVOTDATA("Vessel",'[1]Schedule For Pub'!$AJ$3,"Date",$A36,"Vessel",V$4)=1,"W",""))</f>
        <v/>
      </c>
      <c r="W36" s="4" t="str">
        <f>IF(GETPIVOTDATA("Vessel",'[1]Schedule For Pub'!$A$3,"Date",$A36,"Vessel",W$4)=1,"S",IF(GETPIVOTDATA("Vessel",'[1]Schedule For Pub'!$AJ$3,"Date",$A36,"Vessel",W$4)=1,"W",""))</f>
        <v/>
      </c>
      <c r="X36" s="11" t="str">
        <f>IF(GETPIVOTDATA("Vessel",'[1]Schedule For Pub'!$A$3,"Date",$A36,"Vessel",X$4)=1,"S",IF(GETPIVOTDATA("Vessel",'[1]Schedule For Pub'!$AJ$3,"Date",$A36,"Vessel",X$4)=1,"W",""))</f>
        <v>S</v>
      </c>
      <c r="Y36" s="4" t="str">
        <f>IF(GETPIVOTDATA("Vessel",'[1]Schedule For Pub'!$A$3,"Date",$A36,"Vessel",Y$4)=1,"S",IF(GETPIVOTDATA("Vessel",'[1]Schedule For Pub'!$AJ$3,"Date",$A36,"Vessel",Y$4)=1,"W",""))</f>
        <v/>
      </c>
      <c r="Z36" s="11" t="str">
        <f>IF(GETPIVOTDATA("Vessel",'[1]Schedule For Pub'!$A$3,"Date",$A36,"Vessel",Z$4)=1,"S",IF(GETPIVOTDATA("Vessel",'[1]Schedule For Pub'!$AJ$3,"Date",$A36,"Vessel",Z$4)=1,"W",""))</f>
        <v/>
      </c>
      <c r="AA36" s="4" t="str">
        <f>IF(GETPIVOTDATA("Vessel",'[1]Schedule For Pub'!$A$3,"Date",$A36,"Vessel",AA$4)=1,"S",IF(GETPIVOTDATA("Vessel",'[1]Schedule For Pub'!$AJ$3,"Date",$A36,"Vessel",AA$4)=1,"W",""))</f>
        <v/>
      </c>
      <c r="AB36" s="11" t="str">
        <f>IF(GETPIVOTDATA("Vessel",'[1]Schedule For Pub'!$A$3,"Date",$A36,"Vessel",AB$4)=1,"S",IF(GETPIVOTDATA("Vessel",'[1]Schedule For Pub'!$AJ$3,"Date",$A36,"Vessel",AB$4)=1,"W",""))</f>
        <v/>
      </c>
      <c r="AC36" s="4" t="str">
        <f>IF(GETPIVOTDATA("Vessel",'[1]Schedule For Pub'!$A$3,"Date",$A36,"Vessel",AC$4)=1,"S",IF(GETPIVOTDATA("Vessel",'[1]Schedule For Pub'!$AJ$3,"Date",$A36,"Vessel",AC$4)=1,"W",""))</f>
        <v/>
      </c>
      <c r="AD36" s="11" t="str">
        <f>IF(GETPIVOTDATA("Vessel",'[1]Schedule For Pub'!$A$3,"Date",$A36,"Vessel",AD$4)=1,"S",IF(GETPIVOTDATA("Vessel",'[1]Schedule For Pub'!$AJ$3,"Date",$A36,"Vessel",AD$4)=1,"W",""))</f>
        <v/>
      </c>
      <c r="AE36" s="4" t="str">
        <f>IF(GETPIVOTDATA("Vessel",'[1]Schedule For Pub'!$A$3,"Date",$A36,"Vessel",AE$4)=1,"S",IF(GETPIVOTDATA("Vessel",'[1]Schedule For Pub'!$AJ$3,"Date",$A36,"Vessel",AE$4)=1,"W",""))</f>
        <v/>
      </c>
      <c r="AF36" s="11" t="str">
        <f>IF(GETPIVOTDATA("Vessel",'[1]Schedule For Pub'!$A$3,"Date",$A36,"Vessel",AF$4)=1,"S",IF(GETPIVOTDATA("Vessel",'[1]Schedule For Pub'!$AJ$3,"Date",$A36,"Vessel",AF$4)=1,"W",""))</f>
        <v/>
      </c>
      <c r="AG36" s="10">
        <f>COUNTIF(C36:AF36,"S")</f>
        <v>3</v>
      </c>
      <c r="AH36" s="9">
        <f>COUNTIF(C36:AF36,"W")</f>
        <v>0</v>
      </c>
      <c r="AI36" s="9">
        <f>6-AG36</f>
        <v>3</v>
      </c>
      <c r="AJ36" s="8">
        <f>AJ35+1</f>
        <v>45840</v>
      </c>
      <c r="AK36" s="1" t="str">
        <f>IF(AI36&gt;0,IF(AH36&gt;0,"notify waitlist vessel",""),"")</f>
        <v/>
      </c>
    </row>
    <row r="37" spans="1:37" x14ac:dyDescent="0.3">
      <c r="A37" s="12">
        <f>'[1]Schedule For Pub'!A37</f>
        <v>45841</v>
      </c>
      <c r="B37" s="8">
        <f>B36+1</f>
        <v>45841</v>
      </c>
      <c r="C37" s="4" t="str">
        <f>IF(GETPIVOTDATA("Vessel",'[1]Schedule For Pub'!$A$3,"Date",$A37,"Vessel",C$4)=1,"S",IF(GETPIVOTDATA("Vessel",'[1]Schedule For Pub'!$AJ$3,"Date",$A37,"Vessel",C$4)=1,"W",""))</f>
        <v/>
      </c>
      <c r="D37" s="11" t="str">
        <f>IF(GETPIVOTDATA("Vessel",'[1]Schedule For Pub'!$A$3,"Date",$A37,"Vessel",D$4)=1,"S",IF(GETPIVOTDATA("Vessel",'[1]Schedule For Pub'!$AJ$3,"Date",$A37,"Vessel",D$4)=1,"W",""))</f>
        <v/>
      </c>
      <c r="E37" s="4" t="str">
        <f>IF(GETPIVOTDATA("Vessel",'[1]Schedule For Pub'!$A$3,"Date",$A37,"Vessel",E$4)=1,"S",IF(GETPIVOTDATA("Vessel",'[1]Schedule For Pub'!$AJ$3,"Date",$A37,"Vessel",E$4)=1,"W",""))</f>
        <v>S</v>
      </c>
      <c r="F37" s="11" t="str">
        <f>IF(GETPIVOTDATA("Vessel",'[1]Schedule For Pub'!$A$3,"Date",$A37,"Vessel",F$4)=1,"S",IF(GETPIVOTDATA("Vessel",'[1]Schedule For Pub'!$AJ$3,"Date",$A37,"Vessel",F$4)=1,"W",""))</f>
        <v/>
      </c>
      <c r="G37" s="4" t="str">
        <f>IF(GETPIVOTDATA("Vessel",'[1]Schedule For Pub'!$A$3,"Date",$A37,"Vessel",G$4)=1,"S",IF(GETPIVOTDATA("Vessel",'[1]Schedule For Pub'!$AJ$3,"Date",$A37,"Vessel",G$4)=1,"W",""))</f>
        <v/>
      </c>
      <c r="H37" s="11" t="str">
        <f>IF(GETPIVOTDATA("Vessel",'[1]Schedule For Pub'!$A$3,"Date",$A37,"Vessel",H$4)=1,"S",IF(GETPIVOTDATA("Vessel",'[1]Schedule For Pub'!$AJ$3,"Date",$A37,"Vessel",H$4)=1,"W",""))</f>
        <v/>
      </c>
      <c r="I37" s="4" t="str">
        <f>IF(GETPIVOTDATA("Vessel",'[1]Schedule For Pub'!$A$3,"Date",$A37,"Vessel",I$4)=1,"S",IF(GETPIVOTDATA("Vessel",'[1]Schedule For Pub'!$AJ$3,"Date",$A37,"Vessel",I$4)=1,"W",""))</f>
        <v/>
      </c>
      <c r="J37" s="11" t="str">
        <f>IF(GETPIVOTDATA("Vessel",'[1]Schedule For Pub'!$A$3,"Date",$A37,"Vessel",J$4)=1,"S",IF(GETPIVOTDATA("Vessel",'[1]Schedule For Pub'!$AJ$3,"Date",$A37,"Vessel",J$4)=1,"W",""))</f>
        <v/>
      </c>
      <c r="K37" s="4" t="str">
        <f>IF(GETPIVOTDATA("Vessel",'[1]Schedule For Pub'!$A$3,"Date",$A37,"Vessel",K$4)=1,"S",IF(GETPIVOTDATA("Vessel",'[1]Schedule For Pub'!$AJ$3,"Date",$A37,"Vessel",K$4)=1,"W",""))</f>
        <v>S</v>
      </c>
      <c r="L37" s="11" t="str">
        <f>IF(GETPIVOTDATA("Vessel",'[1]Schedule For Pub'!$A$3,"Date",$A37,"Vessel",L$4)=1,"S",IF(GETPIVOTDATA("Vessel",'[1]Schedule For Pub'!$AJ$3,"Date",$A37,"Vessel",L$4)=1,"W",""))</f>
        <v/>
      </c>
      <c r="M37" s="4" t="str">
        <f>IF(GETPIVOTDATA("Vessel",'[1]Schedule For Pub'!$A$3,"Date",$A37,"Vessel",M$4)=1,"S",IF(GETPIVOTDATA("Vessel",'[1]Schedule For Pub'!$AJ$3,"Date",$A37,"Vessel",M$4)=1,"W",""))</f>
        <v/>
      </c>
      <c r="N37" s="11" t="str">
        <f>IF(GETPIVOTDATA("Vessel",'[1]Schedule For Pub'!$A$3,"Date",$A37,"Vessel",N$4)=1,"S",IF(GETPIVOTDATA("Vessel",'[1]Schedule For Pub'!$AJ$3,"Date",$A37,"Vessel",N$4)=1,"W",""))</f>
        <v/>
      </c>
      <c r="O37" s="4" t="str">
        <f>IF(GETPIVOTDATA("Vessel",'[1]Schedule For Pub'!$A$3,"Date",$A37,"Vessel",O$4)=1,"S",IF(GETPIVOTDATA("Vessel",'[1]Schedule For Pub'!$AJ$3,"Date",$A37,"Vessel",O$4)=1,"W",""))</f>
        <v/>
      </c>
      <c r="P37" s="11" t="str">
        <f>IF(GETPIVOTDATA("Vessel",'[1]Schedule For Pub'!$A$3,"Date",$A37,"Vessel",P$4)=1,"S",IF(GETPIVOTDATA("Vessel",'[1]Schedule For Pub'!$AJ$3,"Date",$A37,"Vessel",P$4)=1,"W",""))</f>
        <v/>
      </c>
      <c r="Q37" s="4" t="str">
        <f>IF(GETPIVOTDATA("Vessel",'[1]Schedule For Pub'!$A$3,"Date",$A37,"Vessel",Q$4)=1,"S",IF(GETPIVOTDATA("Vessel",'[1]Schedule For Pub'!$AJ$3,"Date",$A37,"Vessel",Q$4)=1,"W",""))</f>
        <v/>
      </c>
      <c r="R37" s="11" t="str">
        <f>IF(GETPIVOTDATA("Vessel",'[1]Schedule For Pub'!$A$3,"Date",$A37,"Vessel",R$4)=1,"S",IF(GETPIVOTDATA("Vessel",'[1]Schedule For Pub'!$AJ$3,"Date",$A37,"Vessel",R$4)=1,"W",""))</f>
        <v/>
      </c>
      <c r="S37" s="4" t="str">
        <f>IF(GETPIVOTDATA("Vessel",'[1]Schedule For Pub'!$A$3,"Date",$A37,"Vessel",S$4)=1,"S",IF(GETPIVOTDATA("Vessel",'[1]Schedule For Pub'!$AJ$3,"Date",$A37,"Vessel",S$4)=1,"W",""))</f>
        <v/>
      </c>
      <c r="T37" s="11" t="str">
        <f>IF(GETPIVOTDATA("Vessel",'[1]Schedule For Pub'!$A$3,"Date",$A37,"Vessel",T$4)=1,"S",IF(GETPIVOTDATA("Vessel",'[1]Schedule For Pub'!$AJ$3,"Date",$A37,"Vessel",T$4)=1,"W",""))</f>
        <v/>
      </c>
      <c r="U37" s="4" t="str">
        <f>IF(GETPIVOTDATA("Vessel",'[1]Schedule For Pub'!$A$3,"Date",$A37,"Vessel",U$4)=1,"S",IF(GETPIVOTDATA("Vessel",'[1]Schedule For Pub'!$AJ$3,"Date",$A37,"Vessel",U$4)=1,"W",""))</f>
        <v/>
      </c>
      <c r="V37" s="11" t="str">
        <f>IF(GETPIVOTDATA("Vessel",'[1]Schedule For Pub'!$A$3,"Date",$A37,"Vessel",V$4)=1,"S",IF(GETPIVOTDATA("Vessel",'[1]Schedule For Pub'!$AJ$3,"Date",$A37,"Vessel",V$4)=1,"W",""))</f>
        <v/>
      </c>
      <c r="W37" s="4" t="str">
        <f>IF(GETPIVOTDATA("Vessel",'[1]Schedule For Pub'!$A$3,"Date",$A37,"Vessel",W$4)=1,"S",IF(GETPIVOTDATA("Vessel",'[1]Schedule For Pub'!$AJ$3,"Date",$A37,"Vessel",W$4)=1,"W",""))</f>
        <v/>
      </c>
      <c r="X37" s="11" t="str">
        <f>IF(GETPIVOTDATA("Vessel",'[1]Schedule For Pub'!$A$3,"Date",$A37,"Vessel",X$4)=1,"S",IF(GETPIVOTDATA("Vessel",'[1]Schedule For Pub'!$AJ$3,"Date",$A37,"Vessel",X$4)=1,"W",""))</f>
        <v>S</v>
      </c>
      <c r="Y37" s="4" t="str">
        <f>IF(GETPIVOTDATA("Vessel",'[1]Schedule For Pub'!$A$3,"Date",$A37,"Vessel",Y$4)=1,"S",IF(GETPIVOTDATA("Vessel",'[1]Schedule For Pub'!$AJ$3,"Date",$A37,"Vessel",Y$4)=1,"W",""))</f>
        <v/>
      </c>
      <c r="Z37" s="11" t="str">
        <f>IF(GETPIVOTDATA("Vessel",'[1]Schedule For Pub'!$A$3,"Date",$A37,"Vessel",Z$4)=1,"S",IF(GETPIVOTDATA("Vessel",'[1]Schedule For Pub'!$AJ$3,"Date",$A37,"Vessel",Z$4)=1,"W",""))</f>
        <v/>
      </c>
      <c r="AA37" s="4" t="str">
        <f>IF(GETPIVOTDATA("Vessel",'[1]Schedule For Pub'!$A$3,"Date",$A37,"Vessel",AA$4)=1,"S",IF(GETPIVOTDATA("Vessel",'[1]Schedule For Pub'!$AJ$3,"Date",$A37,"Vessel",AA$4)=1,"W",""))</f>
        <v/>
      </c>
      <c r="AB37" s="11" t="str">
        <f>IF(GETPIVOTDATA("Vessel",'[1]Schedule For Pub'!$A$3,"Date",$A37,"Vessel",AB$4)=1,"S",IF(GETPIVOTDATA("Vessel",'[1]Schedule For Pub'!$AJ$3,"Date",$A37,"Vessel",AB$4)=1,"W",""))</f>
        <v>S</v>
      </c>
      <c r="AC37" s="4" t="str">
        <f>IF(GETPIVOTDATA("Vessel",'[1]Schedule For Pub'!$A$3,"Date",$A37,"Vessel",AC$4)=1,"S",IF(GETPIVOTDATA("Vessel",'[1]Schedule For Pub'!$AJ$3,"Date",$A37,"Vessel",AC$4)=1,"W",""))</f>
        <v/>
      </c>
      <c r="AD37" s="11" t="str">
        <f>IF(GETPIVOTDATA("Vessel",'[1]Schedule For Pub'!$A$3,"Date",$A37,"Vessel",AD$4)=1,"S",IF(GETPIVOTDATA("Vessel",'[1]Schedule For Pub'!$AJ$3,"Date",$A37,"Vessel",AD$4)=1,"W",""))</f>
        <v/>
      </c>
      <c r="AE37" s="4" t="str">
        <f>IF(GETPIVOTDATA("Vessel",'[1]Schedule For Pub'!$A$3,"Date",$A37,"Vessel",AE$4)=1,"S",IF(GETPIVOTDATA("Vessel",'[1]Schedule For Pub'!$AJ$3,"Date",$A37,"Vessel",AE$4)=1,"W",""))</f>
        <v/>
      </c>
      <c r="AF37" s="11" t="str">
        <f>IF(GETPIVOTDATA("Vessel",'[1]Schedule For Pub'!$A$3,"Date",$A37,"Vessel",AF$4)=1,"S",IF(GETPIVOTDATA("Vessel",'[1]Schedule For Pub'!$AJ$3,"Date",$A37,"Vessel",AF$4)=1,"W",""))</f>
        <v/>
      </c>
      <c r="AG37" s="10">
        <f>COUNTIF(C37:AF37,"S")</f>
        <v>4</v>
      </c>
      <c r="AH37" s="9">
        <f>COUNTIF(C37:AF37,"W")</f>
        <v>0</v>
      </c>
      <c r="AI37" s="9">
        <f>6-AG37</f>
        <v>2</v>
      </c>
      <c r="AJ37" s="8">
        <f>AJ36+1</f>
        <v>45841</v>
      </c>
      <c r="AK37" s="1" t="str">
        <f>IF(AI37&gt;0,IF(AH37&gt;0,"notify waitlist vessel",""),"")</f>
        <v/>
      </c>
    </row>
    <row r="38" spans="1:37" x14ac:dyDescent="0.3">
      <c r="A38" s="12">
        <f>'[1]Schedule For Pub'!A38</f>
        <v>45842</v>
      </c>
      <c r="B38" s="8">
        <f>B37+1</f>
        <v>45842</v>
      </c>
      <c r="C38" s="4" t="str">
        <f>IF(GETPIVOTDATA("Vessel",'[1]Schedule For Pub'!$A$3,"Date",$A38,"Vessel",C$4)=1,"S",IF(GETPIVOTDATA("Vessel",'[1]Schedule For Pub'!$AJ$3,"Date",$A38,"Vessel",C$4)=1,"W",""))</f>
        <v/>
      </c>
      <c r="D38" s="11" t="str">
        <f>IF(GETPIVOTDATA("Vessel",'[1]Schedule For Pub'!$A$3,"Date",$A38,"Vessel",D$4)=1,"S",IF(GETPIVOTDATA("Vessel",'[1]Schedule For Pub'!$AJ$3,"Date",$A38,"Vessel",D$4)=1,"W",""))</f>
        <v/>
      </c>
      <c r="E38" s="4" t="str">
        <f>IF(GETPIVOTDATA("Vessel",'[1]Schedule For Pub'!$A$3,"Date",$A38,"Vessel",E$4)=1,"S",IF(GETPIVOTDATA("Vessel",'[1]Schedule For Pub'!$AJ$3,"Date",$A38,"Vessel",E$4)=1,"W",""))</f>
        <v>S</v>
      </c>
      <c r="F38" s="11" t="str">
        <f>IF(GETPIVOTDATA("Vessel",'[1]Schedule For Pub'!$A$3,"Date",$A38,"Vessel",F$4)=1,"S",IF(GETPIVOTDATA("Vessel",'[1]Schedule For Pub'!$AJ$3,"Date",$A38,"Vessel",F$4)=1,"W",""))</f>
        <v/>
      </c>
      <c r="G38" s="4" t="str">
        <f>IF(GETPIVOTDATA("Vessel",'[1]Schedule For Pub'!$A$3,"Date",$A38,"Vessel",G$4)=1,"S",IF(GETPIVOTDATA("Vessel",'[1]Schedule For Pub'!$AJ$3,"Date",$A38,"Vessel",G$4)=1,"W",""))</f>
        <v>S</v>
      </c>
      <c r="H38" s="11" t="str">
        <f>IF(GETPIVOTDATA("Vessel",'[1]Schedule For Pub'!$A$3,"Date",$A38,"Vessel",H$4)=1,"S",IF(GETPIVOTDATA("Vessel",'[1]Schedule For Pub'!$AJ$3,"Date",$A38,"Vessel",H$4)=1,"W",""))</f>
        <v/>
      </c>
      <c r="I38" s="4" t="str">
        <f>IF(GETPIVOTDATA("Vessel",'[1]Schedule For Pub'!$A$3,"Date",$A38,"Vessel",I$4)=1,"S",IF(GETPIVOTDATA("Vessel",'[1]Schedule For Pub'!$AJ$3,"Date",$A38,"Vessel",I$4)=1,"W",""))</f>
        <v/>
      </c>
      <c r="J38" s="11" t="str">
        <f>IF(GETPIVOTDATA("Vessel",'[1]Schedule For Pub'!$A$3,"Date",$A38,"Vessel",J$4)=1,"S",IF(GETPIVOTDATA("Vessel",'[1]Schedule For Pub'!$AJ$3,"Date",$A38,"Vessel",J$4)=1,"W",""))</f>
        <v/>
      </c>
      <c r="K38" s="4" t="str">
        <f>IF(GETPIVOTDATA("Vessel",'[1]Schedule For Pub'!$A$3,"Date",$A38,"Vessel",K$4)=1,"S",IF(GETPIVOTDATA("Vessel",'[1]Schedule For Pub'!$AJ$3,"Date",$A38,"Vessel",K$4)=1,"W",""))</f>
        <v>S</v>
      </c>
      <c r="L38" s="11" t="str">
        <f>IF(GETPIVOTDATA("Vessel",'[1]Schedule For Pub'!$A$3,"Date",$A38,"Vessel",L$4)=1,"S",IF(GETPIVOTDATA("Vessel",'[1]Schedule For Pub'!$AJ$3,"Date",$A38,"Vessel",L$4)=1,"W",""))</f>
        <v/>
      </c>
      <c r="M38" s="4" t="str">
        <f>IF(GETPIVOTDATA("Vessel",'[1]Schedule For Pub'!$A$3,"Date",$A38,"Vessel",M$4)=1,"S",IF(GETPIVOTDATA("Vessel",'[1]Schedule For Pub'!$AJ$3,"Date",$A38,"Vessel",M$4)=1,"W",""))</f>
        <v/>
      </c>
      <c r="N38" s="11" t="str">
        <f>IF(GETPIVOTDATA("Vessel",'[1]Schedule For Pub'!$A$3,"Date",$A38,"Vessel",N$4)=1,"S",IF(GETPIVOTDATA("Vessel",'[1]Schedule For Pub'!$AJ$3,"Date",$A38,"Vessel",N$4)=1,"W",""))</f>
        <v/>
      </c>
      <c r="O38" s="4" t="str">
        <f>IF(GETPIVOTDATA("Vessel",'[1]Schedule For Pub'!$A$3,"Date",$A38,"Vessel",O$4)=1,"S",IF(GETPIVOTDATA("Vessel",'[1]Schedule For Pub'!$AJ$3,"Date",$A38,"Vessel",O$4)=1,"W",""))</f>
        <v/>
      </c>
      <c r="P38" s="11" t="str">
        <f>IF(GETPIVOTDATA("Vessel",'[1]Schedule For Pub'!$A$3,"Date",$A38,"Vessel",P$4)=1,"S",IF(GETPIVOTDATA("Vessel",'[1]Schedule For Pub'!$AJ$3,"Date",$A38,"Vessel",P$4)=1,"W",""))</f>
        <v/>
      </c>
      <c r="Q38" s="4" t="str">
        <f>IF(GETPIVOTDATA("Vessel",'[1]Schedule For Pub'!$A$3,"Date",$A38,"Vessel",Q$4)=1,"S",IF(GETPIVOTDATA("Vessel",'[1]Schedule For Pub'!$AJ$3,"Date",$A38,"Vessel",Q$4)=1,"W",""))</f>
        <v/>
      </c>
      <c r="R38" s="11" t="str">
        <f>IF(GETPIVOTDATA("Vessel",'[1]Schedule For Pub'!$A$3,"Date",$A38,"Vessel",R$4)=1,"S",IF(GETPIVOTDATA("Vessel",'[1]Schedule For Pub'!$AJ$3,"Date",$A38,"Vessel",R$4)=1,"W",""))</f>
        <v/>
      </c>
      <c r="S38" s="4" t="str">
        <f>IF(GETPIVOTDATA("Vessel",'[1]Schedule For Pub'!$A$3,"Date",$A38,"Vessel",S$4)=1,"S",IF(GETPIVOTDATA("Vessel",'[1]Schedule For Pub'!$AJ$3,"Date",$A38,"Vessel",S$4)=1,"W",""))</f>
        <v/>
      </c>
      <c r="T38" s="11" t="str">
        <f>IF(GETPIVOTDATA("Vessel",'[1]Schedule For Pub'!$A$3,"Date",$A38,"Vessel",T$4)=1,"S",IF(GETPIVOTDATA("Vessel",'[1]Schedule For Pub'!$AJ$3,"Date",$A38,"Vessel",T$4)=1,"W",""))</f>
        <v/>
      </c>
      <c r="U38" s="4" t="str">
        <f>IF(GETPIVOTDATA("Vessel",'[1]Schedule For Pub'!$A$3,"Date",$A38,"Vessel",U$4)=1,"S",IF(GETPIVOTDATA("Vessel",'[1]Schedule For Pub'!$AJ$3,"Date",$A38,"Vessel",U$4)=1,"W",""))</f>
        <v/>
      </c>
      <c r="V38" s="11" t="str">
        <f>IF(GETPIVOTDATA("Vessel",'[1]Schedule For Pub'!$A$3,"Date",$A38,"Vessel",V$4)=1,"S",IF(GETPIVOTDATA("Vessel",'[1]Schedule For Pub'!$AJ$3,"Date",$A38,"Vessel",V$4)=1,"W",""))</f>
        <v/>
      </c>
      <c r="W38" s="4" t="str">
        <f>IF(GETPIVOTDATA("Vessel",'[1]Schedule For Pub'!$A$3,"Date",$A38,"Vessel",W$4)=1,"S",IF(GETPIVOTDATA("Vessel",'[1]Schedule For Pub'!$AJ$3,"Date",$A38,"Vessel",W$4)=1,"W",""))</f>
        <v/>
      </c>
      <c r="X38" s="11" t="str">
        <f>IF(GETPIVOTDATA("Vessel",'[1]Schedule For Pub'!$A$3,"Date",$A38,"Vessel",X$4)=1,"S",IF(GETPIVOTDATA("Vessel",'[1]Schedule For Pub'!$AJ$3,"Date",$A38,"Vessel",X$4)=1,"W",""))</f>
        <v>S</v>
      </c>
      <c r="Y38" s="4" t="str">
        <f>IF(GETPIVOTDATA("Vessel",'[1]Schedule For Pub'!$A$3,"Date",$A38,"Vessel",Y$4)=1,"S",IF(GETPIVOTDATA("Vessel",'[1]Schedule For Pub'!$AJ$3,"Date",$A38,"Vessel",Y$4)=1,"W",""))</f>
        <v/>
      </c>
      <c r="Z38" s="11" t="str">
        <f>IF(GETPIVOTDATA("Vessel",'[1]Schedule For Pub'!$A$3,"Date",$A38,"Vessel",Z$4)=1,"S",IF(GETPIVOTDATA("Vessel",'[1]Schedule For Pub'!$AJ$3,"Date",$A38,"Vessel",Z$4)=1,"W",""))</f>
        <v/>
      </c>
      <c r="AA38" s="4" t="str">
        <f>IF(GETPIVOTDATA("Vessel",'[1]Schedule For Pub'!$A$3,"Date",$A38,"Vessel",AA$4)=1,"S",IF(GETPIVOTDATA("Vessel",'[1]Schedule For Pub'!$AJ$3,"Date",$A38,"Vessel",AA$4)=1,"W",""))</f>
        <v/>
      </c>
      <c r="AB38" s="11" t="str">
        <f>IF(GETPIVOTDATA("Vessel",'[1]Schedule For Pub'!$A$3,"Date",$A38,"Vessel",AB$4)=1,"S",IF(GETPIVOTDATA("Vessel",'[1]Schedule For Pub'!$AJ$3,"Date",$A38,"Vessel",AB$4)=1,"W",""))</f>
        <v/>
      </c>
      <c r="AC38" s="4" t="str">
        <f>IF(GETPIVOTDATA("Vessel",'[1]Schedule For Pub'!$A$3,"Date",$A38,"Vessel",AC$4)=1,"S",IF(GETPIVOTDATA("Vessel",'[1]Schedule For Pub'!$AJ$3,"Date",$A38,"Vessel",AC$4)=1,"W",""))</f>
        <v/>
      </c>
      <c r="AD38" s="11" t="str">
        <f>IF(GETPIVOTDATA("Vessel",'[1]Schedule For Pub'!$A$3,"Date",$A38,"Vessel",AD$4)=1,"S",IF(GETPIVOTDATA("Vessel",'[1]Schedule For Pub'!$AJ$3,"Date",$A38,"Vessel",AD$4)=1,"W",""))</f>
        <v/>
      </c>
      <c r="AE38" s="4" t="str">
        <f>IF(GETPIVOTDATA("Vessel",'[1]Schedule For Pub'!$A$3,"Date",$A38,"Vessel",AE$4)=1,"S",IF(GETPIVOTDATA("Vessel",'[1]Schedule For Pub'!$AJ$3,"Date",$A38,"Vessel",AE$4)=1,"W",""))</f>
        <v/>
      </c>
      <c r="AF38" s="11" t="str">
        <f>IF(GETPIVOTDATA("Vessel",'[1]Schedule For Pub'!$A$3,"Date",$A38,"Vessel",AF$4)=1,"S",IF(GETPIVOTDATA("Vessel",'[1]Schedule For Pub'!$AJ$3,"Date",$A38,"Vessel",AF$4)=1,"W",""))</f>
        <v/>
      </c>
      <c r="AG38" s="10">
        <f>COUNTIF(C38:AF38,"S")</f>
        <v>4</v>
      </c>
      <c r="AH38" s="9">
        <f>COUNTIF(C38:AF38,"W")</f>
        <v>0</v>
      </c>
      <c r="AI38" s="9">
        <f>6-AG38</f>
        <v>2</v>
      </c>
      <c r="AJ38" s="8">
        <f>AJ37+1</f>
        <v>45842</v>
      </c>
      <c r="AK38" s="1" t="str">
        <f>IF(AI38&gt;0,IF(AH38&gt;0,"notify waitlist vessel",""),"")</f>
        <v/>
      </c>
    </row>
    <row r="39" spans="1:37" x14ac:dyDescent="0.3">
      <c r="A39" s="12">
        <f>'[1]Schedule For Pub'!A39</f>
        <v>45843</v>
      </c>
      <c r="B39" s="8">
        <f>B38+1</f>
        <v>45843</v>
      </c>
      <c r="C39" s="4" t="str">
        <f>IF(GETPIVOTDATA("Vessel",'[1]Schedule For Pub'!$A$3,"Date",$A39,"Vessel",C$4)=1,"S",IF(GETPIVOTDATA("Vessel",'[1]Schedule For Pub'!$AJ$3,"Date",$A39,"Vessel",C$4)=1,"W",""))</f>
        <v/>
      </c>
      <c r="D39" s="11" t="str">
        <f>IF(GETPIVOTDATA("Vessel",'[1]Schedule For Pub'!$A$3,"Date",$A39,"Vessel",D$4)=1,"S",IF(GETPIVOTDATA("Vessel",'[1]Schedule For Pub'!$AJ$3,"Date",$A39,"Vessel",D$4)=1,"W",""))</f>
        <v/>
      </c>
      <c r="E39" s="4" t="str">
        <f>IF(GETPIVOTDATA("Vessel",'[1]Schedule For Pub'!$A$3,"Date",$A39,"Vessel",E$4)=1,"S",IF(GETPIVOTDATA("Vessel",'[1]Schedule For Pub'!$AJ$3,"Date",$A39,"Vessel",E$4)=1,"W",""))</f>
        <v>S</v>
      </c>
      <c r="F39" s="11" t="str">
        <f>IF(GETPIVOTDATA("Vessel",'[1]Schedule For Pub'!$A$3,"Date",$A39,"Vessel",F$4)=1,"S",IF(GETPIVOTDATA("Vessel",'[1]Schedule For Pub'!$AJ$3,"Date",$A39,"Vessel",F$4)=1,"W",""))</f>
        <v/>
      </c>
      <c r="G39" s="4" t="str">
        <f>IF(GETPIVOTDATA("Vessel",'[1]Schedule For Pub'!$A$3,"Date",$A39,"Vessel",G$4)=1,"S",IF(GETPIVOTDATA("Vessel",'[1]Schedule For Pub'!$AJ$3,"Date",$A39,"Vessel",G$4)=1,"W",""))</f>
        <v>S</v>
      </c>
      <c r="H39" s="11" t="str">
        <f>IF(GETPIVOTDATA("Vessel",'[1]Schedule For Pub'!$A$3,"Date",$A39,"Vessel",H$4)=1,"S",IF(GETPIVOTDATA("Vessel",'[1]Schedule For Pub'!$AJ$3,"Date",$A39,"Vessel",H$4)=1,"W",""))</f>
        <v/>
      </c>
      <c r="I39" s="4" t="str">
        <f>IF(GETPIVOTDATA("Vessel",'[1]Schedule For Pub'!$A$3,"Date",$A39,"Vessel",I$4)=1,"S",IF(GETPIVOTDATA("Vessel",'[1]Schedule For Pub'!$AJ$3,"Date",$A39,"Vessel",I$4)=1,"W",""))</f>
        <v/>
      </c>
      <c r="J39" s="11" t="str">
        <f>IF(GETPIVOTDATA("Vessel",'[1]Schedule For Pub'!$A$3,"Date",$A39,"Vessel",J$4)=1,"S",IF(GETPIVOTDATA("Vessel",'[1]Schedule For Pub'!$AJ$3,"Date",$A39,"Vessel",J$4)=1,"W",""))</f>
        <v/>
      </c>
      <c r="K39" s="4" t="str">
        <f>IF(GETPIVOTDATA("Vessel",'[1]Schedule For Pub'!$A$3,"Date",$A39,"Vessel",K$4)=1,"S",IF(GETPIVOTDATA("Vessel",'[1]Schedule For Pub'!$AJ$3,"Date",$A39,"Vessel",K$4)=1,"W",""))</f>
        <v>S</v>
      </c>
      <c r="L39" s="11" t="str">
        <f>IF(GETPIVOTDATA("Vessel",'[1]Schedule For Pub'!$A$3,"Date",$A39,"Vessel",L$4)=1,"S",IF(GETPIVOTDATA("Vessel",'[1]Schedule For Pub'!$AJ$3,"Date",$A39,"Vessel",L$4)=1,"W",""))</f>
        <v/>
      </c>
      <c r="M39" s="4" t="str">
        <f>IF(GETPIVOTDATA("Vessel",'[1]Schedule For Pub'!$A$3,"Date",$A39,"Vessel",M$4)=1,"S",IF(GETPIVOTDATA("Vessel",'[1]Schedule For Pub'!$AJ$3,"Date",$A39,"Vessel",M$4)=1,"W",""))</f>
        <v/>
      </c>
      <c r="N39" s="11" t="str">
        <f>IF(GETPIVOTDATA("Vessel",'[1]Schedule For Pub'!$A$3,"Date",$A39,"Vessel",N$4)=1,"S",IF(GETPIVOTDATA("Vessel",'[1]Schedule For Pub'!$AJ$3,"Date",$A39,"Vessel",N$4)=1,"W",""))</f>
        <v/>
      </c>
      <c r="O39" s="4" t="str">
        <f>IF(GETPIVOTDATA("Vessel",'[1]Schedule For Pub'!$A$3,"Date",$A39,"Vessel",O$4)=1,"S",IF(GETPIVOTDATA("Vessel",'[1]Schedule For Pub'!$AJ$3,"Date",$A39,"Vessel",O$4)=1,"W",""))</f>
        <v/>
      </c>
      <c r="P39" s="11" t="str">
        <f>IF(GETPIVOTDATA("Vessel",'[1]Schedule For Pub'!$A$3,"Date",$A39,"Vessel",P$4)=1,"S",IF(GETPIVOTDATA("Vessel",'[1]Schedule For Pub'!$AJ$3,"Date",$A39,"Vessel",P$4)=1,"W",""))</f>
        <v/>
      </c>
      <c r="Q39" s="4" t="str">
        <f>IF(GETPIVOTDATA("Vessel",'[1]Schedule For Pub'!$A$3,"Date",$A39,"Vessel",Q$4)=1,"S",IF(GETPIVOTDATA("Vessel",'[1]Schedule For Pub'!$AJ$3,"Date",$A39,"Vessel",Q$4)=1,"W",""))</f>
        <v/>
      </c>
      <c r="R39" s="11" t="str">
        <f>IF(GETPIVOTDATA("Vessel",'[1]Schedule For Pub'!$A$3,"Date",$A39,"Vessel",R$4)=1,"S",IF(GETPIVOTDATA("Vessel",'[1]Schedule For Pub'!$AJ$3,"Date",$A39,"Vessel",R$4)=1,"W",""))</f>
        <v/>
      </c>
      <c r="S39" s="4" t="str">
        <f>IF(GETPIVOTDATA("Vessel",'[1]Schedule For Pub'!$A$3,"Date",$A39,"Vessel",S$4)=1,"S",IF(GETPIVOTDATA("Vessel",'[1]Schedule For Pub'!$AJ$3,"Date",$A39,"Vessel",S$4)=1,"W",""))</f>
        <v/>
      </c>
      <c r="T39" s="11" t="str">
        <f>IF(GETPIVOTDATA("Vessel",'[1]Schedule For Pub'!$A$3,"Date",$A39,"Vessel",T$4)=1,"S",IF(GETPIVOTDATA("Vessel",'[1]Schedule For Pub'!$AJ$3,"Date",$A39,"Vessel",T$4)=1,"W",""))</f>
        <v/>
      </c>
      <c r="U39" s="4" t="str">
        <f>IF(GETPIVOTDATA("Vessel",'[1]Schedule For Pub'!$A$3,"Date",$A39,"Vessel",U$4)=1,"S",IF(GETPIVOTDATA("Vessel",'[1]Schedule For Pub'!$AJ$3,"Date",$A39,"Vessel",U$4)=1,"W",""))</f>
        <v/>
      </c>
      <c r="V39" s="11" t="str">
        <f>IF(GETPIVOTDATA("Vessel",'[1]Schedule For Pub'!$A$3,"Date",$A39,"Vessel",V$4)=1,"S",IF(GETPIVOTDATA("Vessel",'[1]Schedule For Pub'!$AJ$3,"Date",$A39,"Vessel",V$4)=1,"W",""))</f>
        <v/>
      </c>
      <c r="W39" s="4" t="str">
        <f>IF(GETPIVOTDATA("Vessel",'[1]Schedule For Pub'!$A$3,"Date",$A39,"Vessel",W$4)=1,"S",IF(GETPIVOTDATA("Vessel",'[1]Schedule For Pub'!$AJ$3,"Date",$A39,"Vessel",W$4)=1,"W",""))</f>
        <v/>
      </c>
      <c r="X39" s="11" t="str">
        <f>IF(GETPIVOTDATA("Vessel",'[1]Schedule For Pub'!$A$3,"Date",$A39,"Vessel",X$4)=1,"S",IF(GETPIVOTDATA("Vessel",'[1]Schedule For Pub'!$AJ$3,"Date",$A39,"Vessel",X$4)=1,"W",""))</f>
        <v/>
      </c>
      <c r="Y39" s="4" t="str">
        <f>IF(GETPIVOTDATA("Vessel",'[1]Schedule For Pub'!$A$3,"Date",$A39,"Vessel",Y$4)=1,"S",IF(GETPIVOTDATA("Vessel",'[1]Schedule For Pub'!$AJ$3,"Date",$A39,"Vessel",Y$4)=1,"W",""))</f>
        <v/>
      </c>
      <c r="Z39" s="11" t="str">
        <f>IF(GETPIVOTDATA("Vessel",'[1]Schedule For Pub'!$A$3,"Date",$A39,"Vessel",Z$4)=1,"S",IF(GETPIVOTDATA("Vessel",'[1]Schedule For Pub'!$AJ$3,"Date",$A39,"Vessel",Z$4)=1,"W",""))</f>
        <v>S</v>
      </c>
      <c r="AA39" s="4" t="str">
        <f>IF(GETPIVOTDATA("Vessel",'[1]Schedule For Pub'!$A$3,"Date",$A39,"Vessel",AA$4)=1,"S",IF(GETPIVOTDATA("Vessel",'[1]Schedule For Pub'!$AJ$3,"Date",$A39,"Vessel",AA$4)=1,"W",""))</f>
        <v/>
      </c>
      <c r="AB39" s="11" t="str">
        <f>IF(GETPIVOTDATA("Vessel",'[1]Schedule For Pub'!$A$3,"Date",$A39,"Vessel",AB$4)=1,"S",IF(GETPIVOTDATA("Vessel",'[1]Schedule For Pub'!$AJ$3,"Date",$A39,"Vessel",AB$4)=1,"W",""))</f>
        <v/>
      </c>
      <c r="AC39" s="4" t="str">
        <f>IF(GETPIVOTDATA("Vessel",'[1]Schedule For Pub'!$A$3,"Date",$A39,"Vessel",AC$4)=1,"S",IF(GETPIVOTDATA("Vessel",'[1]Schedule For Pub'!$AJ$3,"Date",$A39,"Vessel",AC$4)=1,"W",""))</f>
        <v/>
      </c>
      <c r="AD39" s="11" t="str">
        <f>IF(GETPIVOTDATA("Vessel",'[1]Schedule For Pub'!$A$3,"Date",$A39,"Vessel",AD$4)=1,"S",IF(GETPIVOTDATA("Vessel",'[1]Schedule For Pub'!$AJ$3,"Date",$A39,"Vessel",AD$4)=1,"W",""))</f>
        <v/>
      </c>
      <c r="AE39" s="4" t="str">
        <f>IF(GETPIVOTDATA("Vessel",'[1]Schedule For Pub'!$A$3,"Date",$A39,"Vessel",AE$4)=1,"S",IF(GETPIVOTDATA("Vessel",'[1]Schedule For Pub'!$AJ$3,"Date",$A39,"Vessel",AE$4)=1,"W",""))</f>
        <v/>
      </c>
      <c r="AF39" s="11" t="str">
        <f>IF(GETPIVOTDATA("Vessel",'[1]Schedule For Pub'!$A$3,"Date",$A39,"Vessel",AF$4)=1,"S",IF(GETPIVOTDATA("Vessel",'[1]Schedule For Pub'!$AJ$3,"Date",$A39,"Vessel",AF$4)=1,"W",""))</f>
        <v/>
      </c>
      <c r="AG39" s="10">
        <f>COUNTIF(C39:AF39,"S")</f>
        <v>4</v>
      </c>
      <c r="AH39" s="9">
        <f>COUNTIF(C39:AF39,"W")</f>
        <v>0</v>
      </c>
      <c r="AI39" s="9">
        <f>6-AG39</f>
        <v>2</v>
      </c>
      <c r="AJ39" s="8">
        <f>AJ38+1</f>
        <v>45843</v>
      </c>
      <c r="AK39" s="1" t="str">
        <f>IF(AI39&gt;0,IF(AH39&gt;0,"notify waitlist vessel",""),"")</f>
        <v/>
      </c>
    </row>
    <row r="40" spans="1:37" x14ac:dyDescent="0.3">
      <c r="A40" s="12">
        <f>'[1]Schedule For Pub'!A40</f>
        <v>45844</v>
      </c>
      <c r="B40" s="8">
        <f>B39+1</f>
        <v>45844</v>
      </c>
      <c r="C40" s="4" t="str">
        <f>IF(GETPIVOTDATA("Vessel",'[1]Schedule For Pub'!$A$3,"Date",$A40,"Vessel",C$4)=1,"S",IF(GETPIVOTDATA("Vessel",'[1]Schedule For Pub'!$AJ$3,"Date",$A40,"Vessel",C$4)=1,"W",""))</f>
        <v/>
      </c>
      <c r="D40" s="11" t="str">
        <f>IF(GETPIVOTDATA("Vessel",'[1]Schedule For Pub'!$A$3,"Date",$A40,"Vessel",D$4)=1,"S",IF(GETPIVOTDATA("Vessel",'[1]Schedule For Pub'!$AJ$3,"Date",$A40,"Vessel",D$4)=1,"W",""))</f>
        <v/>
      </c>
      <c r="E40" s="4" t="str">
        <f>IF(GETPIVOTDATA("Vessel",'[1]Schedule For Pub'!$A$3,"Date",$A40,"Vessel",E$4)=1,"S",IF(GETPIVOTDATA("Vessel",'[1]Schedule For Pub'!$AJ$3,"Date",$A40,"Vessel",E$4)=1,"W",""))</f>
        <v/>
      </c>
      <c r="F40" s="11" t="str">
        <f>IF(GETPIVOTDATA("Vessel",'[1]Schedule For Pub'!$A$3,"Date",$A40,"Vessel",F$4)=1,"S",IF(GETPIVOTDATA("Vessel",'[1]Schedule For Pub'!$AJ$3,"Date",$A40,"Vessel",F$4)=1,"W",""))</f>
        <v/>
      </c>
      <c r="G40" s="4" t="str">
        <f>IF(GETPIVOTDATA("Vessel",'[1]Schedule For Pub'!$A$3,"Date",$A40,"Vessel",G$4)=1,"S",IF(GETPIVOTDATA("Vessel",'[1]Schedule For Pub'!$AJ$3,"Date",$A40,"Vessel",G$4)=1,"W",""))</f>
        <v>S</v>
      </c>
      <c r="H40" s="11" t="str">
        <f>IF(GETPIVOTDATA("Vessel",'[1]Schedule For Pub'!$A$3,"Date",$A40,"Vessel",H$4)=1,"S",IF(GETPIVOTDATA("Vessel",'[1]Schedule For Pub'!$AJ$3,"Date",$A40,"Vessel",H$4)=1,"W",""))</f>
        <v/>
      </c>
      <c r="I40" s="4" t="str">
        <f>IF(GETPIVOTDATA("Vessel",'[1]Schedule For Pub'!$A$3,"Date",$A40,"Vessel",I$4)=1,"S",IF(GETPIVOTDATA("Vessel",'[1]Schedule For Pub'!$AJ$3,"Date",$A40,"Vessel",I$4)=1,"W",""))</f>
        <v/>
      </c>
      <c r="J40" s="11" t="str">
        <f>IF(GETPIVOTDATA("Vessel",'[1]Schedule For Pub'!$A$3,"Date",$A40,"Vessel",J$4)=1,"S",IF(GETPIVOTDATA("Vessel",'[1]Schedule For Pub'!$AJ$3,"Date",$A40,"Vessel",J$4)=1,"W",""))</f>
        <v/>
      </c>
      <c r="K40" s="4" t="str">
        <f>IF(GETPIVOTDATA("Vessel",'[1]Schedule For Pub'!$A$3,"Date",$A40,"Vessel",K$4)=1,"S",IF(GETPIVOTDATA("Vessel",'[1]Schedule For Pub'!$AJ$3,"Date",$A40,"Vessel",K$4)=1,"W",""))</f>
        <v>S</v>
      </c>
      <c r="L40" s="11" t="str">
        <f>IF(GETPIVOTDATA("Vessel",'[1]Schedule For Pub'!$A$3,"Date",$A40,"Vessel",L$4)=1,"S",IF(GETPIVOTDATA("Vessel",'[1]Schedule For Pub'!$AJ$3,"Date",$A40,"Vessel",L$4)=1,"W",""))</f>
        <v/>
      </c>
      <c r="M40" s="4" t="str">
        <f>IF(GETPIVOTDATA("Vessel",'[1]Schedule For Pub'!$A$3,"Date",$A40,"Vessel",M$4)=1,"S",IF(GETPIVOTDATA("Vessel",'[1]Schedule For Pub'!$AJ$3,"Date",$A40,"Vessel",M$4)=1,"W",""))</f>
        <v/>
      </c>
      <c r="N40" s="11" t="str">
        <f>IF(GETPIVOTDATA("Vessel",'[1]Schedule For Pub'!$A$3,"Date",$A40,"Vessel",N$4)=1,"S",IF(GETPIVOTDATA("Vessel",'[1]Schedule For Pub'!$AJ$3,"Date",$A40,"Vessel",N$4)=1,"W",""))</f>
        <v/>
      </c>
      <c r="O40" s="4" t="str">
        <f>IF(GETPIVOTDATA("Vessel",'[1]Schedule For Pub'!$A$3,"Date",$A40,"Vessel",O$4)=1,"S",IF(GETPIVOTDATA("Vessel",'[1]Schedule For Pub'!$AJ$3,"Date",$A40,"Vessel",O$4)=1,"W",""))</f>
        <v/>
      </c>
      <c r="P40" s="11" t="str">
        <f>IF(GETPIVOTDATA("Vessel",'[1]Schedule For Pub'!$A$3,"Date",$A40,"Vessel",P$4)=1,"S",IF(GETPIVOTDATA("Vessel",'[1]Schedule For Pub'!$AJ$3,"Date",$A40,"Vessel",P$4)=1,"W",""))</f>
        <v/>
      </c>
      <c r="Q40" s="4" t="str">
        <f>IF(GETPIVOTDATA("Vessel",'[1]Schedule For Pub'!$A$3,"Date",$A40,"Vessel",Q$4)=1,"S",IF(GETPIVOTDATA("Vessel",'[1]Schedule For Pub'!$AJ$3,"Date",$A40,"Vessel",Q$4)=1,"W",""))</f>
        <v/>
      </c>
      <c r="R40" s="11" t="str">
        <f>IF(GETPIVOTDATA("Vessel",'[1]Schedule For Pub'!$A$3,"Date",$A40,"Vessel",R$4)=1,"S",IF(GETPIVOTDATA("Vessel",'[1]Schedule For Pub'!$AJ$3,"Date",$A40,"Vessel",R$4)=1,"W",""))</f>
        <v/>
      </c>
      <c r="S40" s="4" t="str">
        <f>IF(GETPIVOTDATA("Vessel",'[1]Schedule For Pub'!$A$3,"Date",$A40,"Vessel",S$4)=1,"S",IF(GETPIVOTDATA("Vessel",'[1]Schedule For Pub'!$AJ$3,"Date",$A40,"Vessel",S$4)=1,"W",""))</f>
        <v/>
      </c>
      <c r="T40" s="11" t="str">
        <f>IF(GETPIVOTDATA("Vessel",'[1]Schedule For Pub'!$A$3,"Date",$A40,"Vessel",T$4)=1,"S",IF(GETPIVOTDATA("Vessel",'[1]Schedule For Pub'!$AJ$3,"Date",$A40,"Vessel",T$4)=1,"W",""))</f>
        <v/>
      </c>
      <c r="U40" s="4" t="str">
        <f>IF(GETPIVOTDATA("Vessel",'[1]Schedule For Pub'!$A$3,"Date",$A40,"Vessel",U$4)=1,"S",IF(GETPIVOTDATA("Vessel",'[1]Schedule For Pub'!$AJ$3,"Date",$A40,"Vessel",U$4)=1,"W",""))</f>
        <v/>
      </c>
      <c r="V40" s="11" t="str">
        <f>IF(GETPIVOTDATA("Vessel",'[1]Schedule For Pub'!$A$3,"Date",$A40,"Vessel",V$4)=1,"S",IF(GETPIVOTDATA("Vessel",'[1]Schedule For Pub'!$AJ$3,"Date",$A40,"Vessel",V$4)=1,"W",""))</f>
        <v/>
      </c>
      <c r="W40" s="4" t="str">
        <f>IF(GETPIVOTDATA("Vessel",'[1]Schedule For Pub'!$A$3,"Date",$A40,"Vessel",W$4)=1,"S",IF(GETPIVOTDATA("Vessel",'[1]Schedule For Pub'!$AJ$3,"Date",$A40,"Vessel",W$4)=1,"W",""))</f>
        <v/>
      </c>
      <c r="X40" s="11" t="str">
        <f>IF(GETPIVOTDATA("Vessel",'[1]Schedule For Pub'!$A$3,"Date",$A40,"Vessel",X$4)=1,"S",IF(GETPIVOTDATA("Vessel",'[1]Schedule For Pub'!$AJ$3,"Date",$A40,"Vessel",X$4)=1,"W",""))</f>
        <v>S</v>
      </c>
      <c r="Y40" s="4" t="str">
        <f>IF(GETPIVOTDATA("Vessel",'[1]Schedule For Pub'!$A$3,"Date",$A40,"Vessel",Y$4)=1,"S",IF(GETPIVOTDATA("Vessel",'[1]Schedule For Pub'!$AJ$3,"Date",$A40,"Vessel",Y$4)=1,"W",""))</f>
        <v/>
      </c>
      <c r="Z40" s="11" t="str">
        <f>IF(GETPIVOTDATA("Vessel",'[1]Schedule For Pub'!$A$3,"Date",$A40,"Vessel",Z$4)=1,"S",IF(GETPIVOTDATA("Vessel",'[1]Schedule For Pub'!$AJ$3,"Date",$A40,"Vessel",Z$4)=1,"W",""))</f>
        <v>S</v>
      </c>
      <c r="AA40" s="4" t="str">
        <f>IF(GETPIVOTDATA("Vessel",'[1]Schedule For Pub'!$A$3,"Date",$A40,"Vessel",AA$4)=1,"S",IF(GETPIVOTDATA("Vessel",'[1]Schedule For Pub'!$AJ$3,"Date",$A40,"Vessel",AA$4)=1,"W",""))</f>
        <v/>
      </c>
      <c r="AB40" s="11" t="str">
        <f>IF(GETPIVOTDATA("Vessel",'[1]Schedule For Pub'!$A$3,"Date",$A40,"Vessel",AB$4)=1,"S",IF(GETPIVOTDATA("Vessel",'[1]Schedule For Pub'!$AJ$3,"Date",$A40,"Vessel",AB$4)=1,"W",""))</f>
        <v/>
      </c>
      <c r="AC40" s="4" t="str">
        <f>IF(GETPIVOTDATA("Vessel",'[1]Schedule For Pub'!$A$3,"Date",$A40,"Vessel",AC$4)=1,"S",IF(GETPIVOTDATA("Vessel",'[1]Schedule For Pub'!$AJ$3,"Date",$A40,"Vessel",AC$4)=1,"W",""))</f>
        <v/>
      </c>
      <c r="AD40" s="11" t="str">
        <f>IF(GETPIVOTDATA("Vessel",'[1]Schedule For Pub'!$A$3,"Date",$A40,"Vessel",AD$4)=1,"S",IF(GETPIVOTDATA("Vessel",'[1]Schedule For Pub'!$AJ$3,"Date",$A40,"Vessel",AD$4)=1,"W",""))</f>
        <v/>
      </c>
      <c r="AE40" s="4" t="str">
        <f>IF(GETPIVOTDATA("Vessel",'[1]Schedule For Pub'!$A$3,"Date",$A40,"Vessel",AE$4)=1,"S",IF(GETPIVOTDATA("Vessel",'[1]Schedule For Pub'!$AJ$3,"Date",$A40,"Vessel",AE$4)=1,"W",""))</f>
        <v/>
      </c>
      <c r="AF40" s="11" t="str">
        <f>IF(GETPIVOTDATA("Vessel",'[1]Schedule For Pub'!$A$3,"Date",$A40,"Vessel",AF$4)=1,"S",IF(GETPIVOTDATA("Vessel",'[1]Schedule For Pub'!$AJ$3,"Date",$A40,"Vessel",AF$4)=1,"W",""))</f>
        <v/>
      </c>
      <c r="AG40" s="10">
        <f>COUNTIF(C40:AF40,"S")</f>
        <v>4</v>
      </c>
      <c r="AH40" s="9">
        <f>COUNTIF(C40:AF40,"W")</f>
        <v>0</v>
      </c>
      <c r="AI40" s="9">
        <f>6-AG40</f>
        <v>2</v>
      </c>
      <c r="AJ40" s="8">
        <f>AJ39+1</f>
        <v>45844</v>
      </c>
      <c r="AK40" s="1" t="str">
        <f>IF(AI40&gt;0,IF(AH40&gt;0,"notify waitlist vessel",""),"")</f>
        <v/>
      </c>
    </row>
    <row r="41" spans="1:37" x14ac:dyDescent="0.3">
      <c r="A41" s="12">
        <f>'[1]Schedule For Pub'!A41</f>
        <v>45845</v>
      </c>
      <c r="B41" s="8">
        <f>B40+1</f>
        <v>45845</v>
      </c>
      <c r="C41" s="4" t="str">
        <f>IF(GETPIVOTDATA("Vessel",'[1]Schedule For Pub'!$A$3,"Date",$A41,"Vessel",C$4)=1,"S",IF(GETPIVOTDATA("Vessel",'[1]Schedule For Pub'!$AJ$3,"Date",$A41,"Vessel",C$4)=1,"W",""))</f>
        <v/>
      </c>
      <c r="D41" s="11" t="str">
        <f>IF(GETPIVOTDATA("Vessel",'[1]Schedule For Pub'!$A$3,"Date",$A41,"Vessel",D$4)=1,"S",IF(GETPIVOTDATA("Vessel",'[1]Schedule For Pub'!$AJ$3,"Date",$A41,"Vessel",D$4)=1,"W",""))</f>
        <v/>
      </c>
      <c r="E41" s="4" t="str">
        <f>IF(GETPIVOTDATA("Vessel",'[1]Schedule For Pub'!$A$3,"Date",$A41,"Vessel",E$4)=1,"S",IF(GETPIVOTDATA("Vessel",'[1]Schedule For Pub'!$AJ$3,"Date",$A41,"Vessel",E$4)=1,"W",""))</f>
        <v>S</v>
      </c>
      <c r="F41" s="11" t="str">
        <f>IF(GETPIVOTDATA("Vessel",'[1]Schedule For Pub'!$A$3,"Date",$A41,"Vessel",F$4)=1,"S",IF(GETPIVOTDATA("Vessel",'[1]Schedule For Pub'!$AJ$3,"Date",$A41,"Vessel",F$4)=1,"W",""))</f>
        <v/>
      </c>
      <c r="G41" s="4" t="str">
        <f>IF(GETPIVOTDATA("Vessel",'[1]Schedule For Pub'!$A$3,"Date",$A41,"Vessel",G$4)=1,"S",IF(GETPIVOTDATA("Vessel",'[1]Schedule For Pub'!$AJ$3,"Date",$A41,"Vessel",G$4)=1,"W",""))</f>
        <v/>
      </c>
      <c r="H41" s="11" t="str">
        <f>IF(GETPIVOTDATA("Vessel",'[1]Schedule For Pub'!$A$3,"Date",$A41,"Vessel",H$4)=1,"S",IF(GETPIVOTDATA("Vessel",'[1]Schedule For Pub'!$AJ$3,"Date",$A41,"Vessel",H$4)=1,"W",""))</f>
        <v/>
      </c>
      <c r="I41" s="4" t="str">
        <f>IF(GETPIVOTDATA("Vessel",'[1]Schedule For Pub'!$A$3,"Date",$A41,"Vessel",I$4)=1,"S",IF(GETPIVOTDATA("Vessel",'[1]Schedule For Pub'!$AJ$3,"Date",$A41,"Vessel",I$4)=1,"W",""))</f>
        <v/>
      </c>
      <c r="J41" s="11" t="str">
        <f>IF(GETPIVOTDATA("Vessel",'[1]Schedule For Pub'!$A$3,"Date",$A41,"Vessel",J$4)=1,"S",IF(GETPIVOTDATA("Vessel",'[1]Schedule For Pub'!$AJ$3,"Date",$A41,"Vessel",J$4)=1,"W",""))</f>
        <v/>
      </c>
      <c r="K41" s="4" t="str">
        <f>IF(GETPIVOTDATA("Vessel",'[1]Schedule For Pub'!$A$3,"Date",$A41,"Vessel",K$4)=1,"S",IF(GETPIVOTDATA("Vessel",'[1]Schedule For Pub'!$AJ$3,"Date",$A41,"Vessel",K$4)=1,"W",""))</f>
        <v/>
      </c>
      <c r="L41" s="11" t="str">
        <f>IF(GETPIVOTDATA("Vessel",'[1]Schedule For Pub'!$A$3,"Date",$A41,"Vessel",L$4)=1,"S",IF(GETPIVOTDATA("Vessel",'[1]Schedule For Pub'!$AJ$3,"Date",$A41,"Vessel",L$4)=1,"W",""))</f>
        <v/>
      </c>
      <c r="M41" s="4" t="str">
        <f>IF(GETPIVOTDATA("Vessel",'[1]Schedule For Pub'!$A$3,"Date",$A41,"Vessel",M$4)=1,"S",IF(GETPIVOTDATA("Vessel",'[1]Schedule For Pub'!$AJ$3,"Date",$A41,"Vessel",M$4)=1,"W",""))</f>
        <v/>
      </c>
      <c r="N41" s="11" t="str">
        <f>IF(GETPIVOTDATA("Vessel",'[1]Schedule For Pub'!$A$3,"Date",$A41,"Vessel",N$4)=1,"S",IF(GETPIVOTDATA("Vessel",'[1]Schedule For Pub'!$AJ$3,"Date",$A41,"Vessel",N$4)=1,"W",""))</f>
        <v/>
      </c>
      <c r="O41" s="4" t="str">
        <f>IF(GETPIVOTDATA("Vessel",'[1]Schedule For Pub'!$A$3,"Date",$A41,"Vessel",O$4)=1,"S",IF(GETPIVOTDATA("Vessel",'[1]Schedule For Pub'!$AJ$3,"Date",$A41,"Vessel",O$4)=1,"W",""))</f>
        <v/>
      </c>
      <c r="P41" s="11" t="str">
        <f>IF(GETPIVOTDATA("Vessel",'[1]Schedule For Pub'!$A$3,"Date",$A41,"Vessel",P$4)=1,"S",IF(GETPIVOTDATA("Vessel",'[1]Schedule For Pub'!$AJ$3,"Date",$A41,"Vessel",P$4)=1,"W",""))</f>
        <v/>
      </c>
      <c r="Q41" s="4" t="str">
        <f>IF(GETPIVOTDATA("Vessel",'[1]Schedule For Pub'!$A$3,"Date",$A41,"Vessel",Q$4)=1,"S",IF(GETPIVOTDATA("Vessel",'[1]Schedule For Pub'!$AJ$3,"Date",$A41,"Vessel",Q$4)=1,"W",""))</f>
        <v/>
      </c>
      <c r="R41" s="11" t="str">
        <f>IF(GETPIVOTDATA("Vessel",'[1]Schedule For Pub'!$A$3,"Date",$A41,"Vessel",R$4)=1,"S",IF(GETPIVOTDATA("Vessel",'[1]Schedule For Pub'!$AJ$3,"Date",$A41,"Vessel",R$4)=1,"W",""))</f>
        <v/>
      </c>
      <c r="S41" s="4" t="str">
        <f>IF(GETPIVOTDATA("Vessel",'[1]Schedule For Pub'!$A$3,"Date",$A41,"Vessel",S$4)=1,"S",IF(GETPIVOTDATA("Vessel",'[1]Schedule For Pub'!$AJ$3,"Date",$A41,"Vessel",S$4)=1,"W",""))</f>
        <v/>
      </c>
      <c r="T41" s="11" t="str">
        <f>IF(GETPIVOTDATA("Vessel",'[1]Schedule For Pub'!$A$3,"Date",$A41,"Vessel",T$4)=1,"S",IF(GETPIVOTDATA("Vessel",'[1]Schedule For Pub'!$AJ$3,"Date",$A41,"Vessel",T$4)=1,"W",""))</f>
        <v/>
      </c>
      <c r="U41" s="4" t="str">
        <f>IF(GETPIVOTDATA("Vessel",'[1]Schedule For Pub'!$A$3,"Date",$A41,"Vessel",U$4)=1,"S",IF(GETPIVOTDATA("Vessel",'[1]Schedule For Pub'!$AJ$3,"Date",$A41,"Vessel",U$4)=1,"W",""))</f>
        <v/>
      </c>
      <c r="V41" s="11" t="str">
        <f>IF(GETPIVOTDATA("Vessel",'[1]Schedule For Pub'!$A$3,"Date",$A41,"Vessel",V$4)=1,"S",IF(GETPIVOTDATA("Vessel",'[1]Schedule For Pub'!$AJ$3,"Date",$A41,"Vessel",V$4)=1,"W",""))</f>
        <v/>
      </c>
      <c r="W41" s="4" t="str">
        <f>IF(GETPIVOTDATA("Vessel",'[1]Schedule For Pub'!$A$3,"Date",$A41,"Vessel",W$4)=1,"S",IF(GETPIVOTDATA("Vessel",'[1]Schedule For Pub'!$AJ$3,"Date",$A41,"Vessel",W$4)=1,"W",""))</f>
        <v/>
      </c>
      <c r="X41" s="11" t="str">
        <f>IF(GETPIVOTDATA("Vessel",'[1]Schedule For Pub'!$A$3,"Date",$A41,"Vessel",X$4)=1,"S",IF(GETPIVOTDATA("Vessel",'[1]Schedule For Pub'!$AJ$3,"Date",$A41,"Vessel",X$4)=1,"W",""))</f>
        <v>S</v>
      </c>
      <c r="Y41" s="4" t="str">
        <f>IF(GETPIVOTDATA("Vessel",'[1]Schedule For Pub'!$A$3,"Date",$A41,"Vessel",Y$4)=1,"S",IF(GETPIVOTDATA("Vessel",'[1]Schedule For Pub'!$AJ$3,"Date",$A41,"Vessel",Y$4)=1,"W",""))</f>
        <v/>
      </c>
      <c r="Z41" s="11" t="str">
        <f>IF(GETPIVOTDATA("Vessel",'[1]Schedule For Pub'!$A$3,"Date",$A41,"Vessel",Z$4)=1,"S",IF(GETPIVOTDATA("Vessel",'[1]Schedule For Pub'!$AJ$3,"Date",$A41,"Vessel",Z$4)=1,"W",""))</f>
        <v>S</v>
      </c>
      <c r="AA41" s="4" t="str">
        <f>IF(GETPIVOTDATA("Vessel",'[1]Schedule For Pub'!$A$3,"Date",$A41,"Vessel",AA$4)=1,"S",IF(GETPIVOTDATA("Vessel",'[1]Schedule For Pub'!$AJ$3,"Date",$A41,"Vessel",AA$4)=1,"W",""))</f>
        <v/>
      </c>
      <c r="AB41" s="11" t="str">
        <f>IF(GETPIVOTDATA("Vessel",'[1]Schedule For Pub'!$A$3,"Date",$A41,"Vessel",AB$4)=1,"S",IF(GETPIVOTDATA("Vessel",'[1]Schedule For Pub'!$AJ$3,"Date",$A41,"Vessel",AB$4)=1,"W",""))</f>
        <v/>
      </c>
      <c r="AC41" s="4" t="str">
        <f>IF(GETPIVOTDATA("Vessel",'[1]Schedule For Pub'!$A$3,"Date",$A41,"Vessel",AC$4)=1,"S",IF(GETPIVOTDATA("Vessel",'[1]Schedule For Pub'!$AJ$3,"Date",$A41,"Vessel",AC$4)=1,"W",""))</f>
        <v/>
      </c>
      <c r="AD41" s="11" t="str">
        <f>IF(GETPIVOTDATA("Vessel",'[1]Schedule For Pub'!$A$3,"Date",$A41,"Vessel",AD$4)=1,"S",IF(GETPIVOTDATA("Vessel",'[1]Schedule For Pub'!$AJ$3,"Date",$A41,"Vessel",AD$4)=1,"W",""))</f>
        <v/>
      </c>
      <c r="AE41" s="4" t="str">
        <f>IF(GETPIVOTDATA("Vessel",'[1]Schedule For Pub'!$A$3,"Date",$A41,"Vessel",AE$4)=1,"S",IF(GETPIVOTDATA("Vessel",'[1]Schedule For Pub'!$AJ$3,"Date",$A41,"Vessel",AE$4)=1,"W",""))</f>
        <v/>
      </c>
      <c r="AF41" s="11" t="str">
        <f>IF(GETPIVOTDATA("Vessel",'[1]Schedule For Pub'!$A$3,"Date",$A41,"Vessel",AF$4)=1,"S",IF(GETPIVOTDATA("Vessel",'[1]Schedule For Pub'!$AJ$3,"Date",$A41,"Vessel",AF$4)=1,"W",""))</f>
        <v/>
      </c>
      <c r="AG41" s="10">
        <f>COUNTIF(C41:AF41,"S")</f>
        <v>3</v>
      </c>
      <c r="AH41" s="9">
        <f>COUNTIF(C41:AF41,"W")</f>
        <v>0</v>
      </c>
      <c r="AI41" s="9">
        <f>6-AG41</f>
        <v>3</v>
      </c>
      <c r="AJ41" s="8">
        <f>AJ40+1</f>
        <v>45845</v>
      </c>
      <c r="AK41" s="1" t="str">
        <f>IF(AI41&gt;0,IF(AH41&gt;0,"notify waitlist vessel",""),"")</f>
        <v/>
      </c>
    </row>
    <row r="42" spans="1:37" x14ac:dyDescent="0.3">
      <c r="A42" s="12">
        <f>'[1]Schedule For Pub'!A42</f>
        <v>45846</v>
      </c>
      <c r="B42" s="8">
        <f>B41+1</f>
        <v>45846</v>
      </c>
      <c r="C42" s="4" t="str">
        <f>IF(GETPIVOTDATA("Vessel",'[1]Schedule For Pub'!$A$3,"Date",$A42,"Vessel",C$4)=1,"S",IF(GETPIVOTDATA("Vessel",'[1]Schedule For Pub'!$AJ$3,"Date",$A42,"Vessel",C$4)=1,"W",""))</f>
        <v/>
      </c>
      <c r="D42" s="11" t="str">
        <f>IF(GETPIVOTDATA("Vessel",'[1]Schedule For Pub'!$A$3,"Date",$A42,"Vessel",D$4)=1,"S",IF(GETPIVOTDATA("Vessel",'[1]Schedule For Pub'!$AJ$3,"Date",$A42,"Vessel",D$4)=1,"W",""))</f>
        <v/>
      </c>
      <c r="E42" s="4" t="str">
        <f>IF(GETPIVOTDATA("Vessel",'[1]Schedule For Pub'!$A$3,"Date",$A42,"Vessel",E$4)=1,"S",IF(GETPIVOTDATA("Vessel",'[1]Schedule For Pub'!$AJ$3,"Date",$A42,"Vessel",E$4)=1,"W",""))</f>
        <v>S</v>
      </c>
      <c r="F42" s="11" t="str">
        <f>IF(GETPIVOTDATA("Vessel",'[1]Schedule For Pub'!$A$3,"Date",$A42,"Vessel",F$4)=1,"S",IF(GETPIVOTDATA("Vessel",'[1]Schedule For Pub'!$AJ$3,"Date",$A42,"Vessel",F$4)=1,"W",""))</f>
        <v/>
      </c>
      <c r="G42" s="4" t="str">
        <f>IF(GETPIVOTDATA("Vessel",'[1]Schedule For Pub'!$A$3,"Date",$A42,"Vessel",G$4)=1,"S",IF(GETPIVOTDATA("Vessel",'[1]Schedule For Pub'!$AJ$3,"Date",$A42,"Vessel",G$4)=1,"W",""))</f>
        <v/>
      </c>
      <c r="H42" s="11" t="str">
        <f>IF(GETPIVOTDATA("Vessel",'[1]Schedule For Pub'!$A$3,"Date",$A42,"Vessel",H$4)=1,"S",IF(GETPIVOTDATA("Vessel",'[1]Schedule For Pub'!$AJ$3,"Date",$A42,"Vessel",H$4)=1,"W",""))</f>
        <v/>
      </c>
      <c r="I42" s="4" t="str">
        <f>IF(GETPIVOTDATA("Vessel",'[1]Schedule For Pub'!$A$3,"Date",$A42,"Vessel",I$4)=1,"S",IF(GETPIVOTDATA("Vessel",'[1]Schedule For Pub'!$AJ$3,"Date",$A42,"Vessel",I$4)=1,"W",""))</f>
        <v/>
      </c>
      <c r="J42" s="11" t="str">
        <f>IF(GETPIVOTDATA("Vessel",'[1]Schedule For Pub'!$A$3,"Date",$A42,"Vessel",J$4)=1,"S",IF(GETPIVOTDATA("Vessel",'[1]Schedule For Pub'!$AJ$3,"Date",$A42,"Vessel",J$4)=1,"W",""))</f>
        <v/>
      </c>
      <c r="K42" s="4" t="str">
        <f>IF(GETPIVOTDATA("Vessel",'[1]Schedule For Pub'!$A$3,"Date",$A42,"Vessel",K$4)=1,"S",IF(GETPIVOTDATA("Vessel",'[1]Schedule For Pub'!$AJ$3,"Date",$A42,"Vessel",K$4)=1,"W",""))</f>
        <v/>
      </c>
      <c r="L42" s="11" t="str">
        <f>IF(GETPIVOTDATA("Vessel",'[1]Schedule For Pub'!$A$3,"Date",$A42,"Vessel",L$4)=1,"S",IF(GETPIVOTDATA("Vessel",'[1]Schedule For Pub'!$AJ$3,"Date",$A42,"Vessel",L$4)=1,"W",""))</f>
        <v/>
      </c>
      <c r="M42" s="4" t="str">
        <f>IF(GETPIVOTDATA("Vessel",'[1]Schedule For Pub'!$A$3,"Date",$A42,"Vessel",M$4)=1,"S",IF(GETPIVOTDATA("Vessel",'[1]Schedule For Pub'!$AJ$3,"Date",$A42,"Vessel",M$4)=1,"W",""))</f>
        <v/>
      </c>
      <c r="N42" s="11" t="str">
        <f>IF(GETPIVOTDATA("Vessel",'[1]Schedule For Pub'!$A$3,"Date",$A42,"Vessel",N$4)=1,"S",IF(GETPIVOTDATA("Vessel",'[1]Schedule For Pub'!$AJ$3,"Date",$A42,"Vessel",N$4)=1,"W",""))</f>
        <v/>
      </c>
      <c r="O42" s="4" t="str">
        <f>IF(GETPIVOTDATA("Vessel",'[1]Schedule For Pub'!$A$3,"Date",$A42,"Vessel",O$4)=1,"S",IF(GETPIVOTDATA("Vessel",'[1]Schedule For Pub'!$AJ$3,"Date",$A42,"Vessel",O$4)=1,"W",""))</f>
        <v/>
      </c>
      <c r="P42" s="11" t="str">
        <f>IF(GETPIVOTDATA("Vessel",'[1]Schedule For Pub'!$A$3,"Date",$A42,"Vessel",P$4)=1,"S",IF(GETPIVOTDATA("Vessel",'[1]Schedule For Pub'!$AJ$3,"Date",$A42,"Vessel",P$4)=1,"W",""))</f>
        <v/>
      </c>
      <c r="Q42" s="4" t="str">
        <f>IF(GETPIVOTDATA("Vessel",'[1]Schedule For Pub'!$A$3,"Date",$A42,"Vessel",Q$4)=1,"S",IF(GETPIVOTDATA("Vessel",'[1]Schedule For Pub'!$AJ$3,"Date",$A42,"Vessel",Q$4)=1,"W",""))</f>
        <v/>
      </c>
      <c r="R42" s="11" t="str">
        <f>IF(GETPIVOTDATA("Vessel",'[1]Schedule For Pub'!$A$3,"Date",$A42,"Vessel",R$4)=1,"S",IF(GETPIVOTDATA("Vessel",'[1]Schedule For Pub'!$AJ$3,"Date",$A42,"Vessel",R$4)=1,"W",""))</f>
        <v/>
      </c>
      <c r="S42" s="4" t="str">
        <f>IF(GETPIVOTDATA("Vessel",'[1]Schedule For Pub'!$A$3,"Date",$A42,"Vessel",S$4)=1,"S",IF(GETPIVOTDATA("Vessel",'[1]Schedule For Pub'!$AJ$3,"Date",$A42,"Vessel",S$4)=1,"W",""))</f>
        <v/>
      </c>
      <c r="T42" s="11" t="str">
        <f>IF(GETPIVOTDATA("Vessel",'[1]Schedule For Pub'!$A$3,"Date",$A42,"Vessel",T$4)=1,"S",IF(GETPIVOTDATA("Vessel",'[1]Schedule For Pub'!$AJ$3,"Date",$A42,"Vessel",T$4)=1,"W",""))</f>
        <v/>
      </c>
      <c r="U42" s="4" t="str">
        <f>IF(GETPIVOTDATA("Vessel",'[1]Schedule For Pub'!$A$3,"Date",$A42,"Vessel",U$4)=1,"S",IF(GETPIVOTDATA("Vessel",'[1]Schedule For Pub'!$AJ$3,"Date",$A42,"Vessel",U$4)=1,"W",""))</f>
        <v/>
      </c>
      <c r="V42" s="11" t="str">
        <f>IF(GETPIVOTDATA("Vessel",'[1]Schedule For Pub'!$A$3,"Date",$A42,"Vessel",V$4)=1,"S",IF(GETPIVOTDATA("Vessel",'[1]Schedule For Pub'!$AJ$3,"Date",$A42,"Vessel",V$4)=1,"W",""))</f>
        <v/>
      </c>
      <c r="W42" s="4" t="str">
        <f>IF(GETPIVOTDATA("Vessel",'[1]Schedule For Pub'!$A$3,"Date",$A42,"Vessel",W$4)=1,"S",IF(GETPIVOTDATA("Vessel",'[1]Schedule For Pub'!$AJ$3,"Date",$A42,"Vessel",W$4)=1,"W",""))</f>
        <v/>
      </c>
      <c r="X42" s="11" t="str">
        <f>IF(GETPIVOTDATA("Vessel",'[1]Schedule For Pub'!$A$3,"Date",$A42,"Vessel",X$4)=1,"S",IF(GETPIVOTDATA("Vessel",'[1]Schedule For Pub'!$AJ$3,"Date",$A42,"Vessel",X$4)=1,"W",""))</f>
        <v>S</v>
      </c>
      <c r="Y42" s="4" t="str">
        <f>IF(GETPIVOTDATA("Vessel",'[1]Schedule For Pub'!$A$3,"Date",$A42,"Vessel",Y$4)=1,"S",IF(GETPIVOTDATA("Vessel",'[1]Schedule For Pub'!$AJ$3,"Date",$A42,"Vessel",Y$4)=1,"W",""))</f>
        <v/>
      </c>
      <c r="Z42" s="11" t="str">
        <f>IF(GETPIVOTDATA("Vessel",'[1]Schedule For Pub'!$A$3,"Date",$A42,"Vessel",Z$4)=1,"S",IF(GETPIVOTDATA("Vessel",'[1]Schedule For Pub'!$AJ$3,"Date",$A42,"Vessel",Z$4)=1,"W",""))</f>
        <v>S</v>
      </c>
      <c r="AA42" s="4" t="str">
        <f>IF(GETPIVOTDATA("Vessel",'[1]Schedule For Pub'!$A$3,"Date",$A42,"Vessel",AA$4)=1,"S",IF(GETPIVOTDATA("Vessel",'[1]Schedule For Pub'!$AJ$3,"Date",$A42,"Vessel",AA$4)=1,"W",""))</f>
        <v/>
      </c>
      <c r="AB42" s="11" t="str">
        <f>IF(GETPIVOTDATA("Vessel",'[1]Schedule For Pub'!$A$3,"Date",$A42,"Vessel",AB$4)=1,"S",IF(GETPIVOTDATA("Vessel",'[1]Schedule For Pub'!$AJ$3,"Date",$A42,"Vessel",AB$4)=1,"W",""))</f>
        <v/>
      </c>
      <c r="AC42" s="4" t="str">
        <f>IF(GETPIVOTDATA("Vessel",'[1]Schedule For Pub'!$A$3,"Date",$A42,"Vessel",AC$4)=1,"S",IF(GETPIVOTDATA("Vessel",'[1]Schedule For Pub'!$AJ$3,"Date",$A42,"Vessel",AC$4)=1,"W",""))</f>
        <v/>
      </c>
      <c r="AD42" s="11" t="str">
        <f>IF(GETPIVOTDATA("Vessel",'[1]Schedule For Pub'!$A$3,"Date",$A42,"Vessel",AD$4)=1,"S",IF(GETPIVOTDATA("Vessel",'[1]Schedule For Pub'!$AJ$3,"Date",$A42,"Vessel",AD$4)=1,"W",""))</f>
        <v/>
      </c>
      <c r="AE42" s="4" t="str">
        <f>IF(GETPIVOTDATA("Vessel",'[1]Schedule For Pub'!$A$3,"Date",$A42,"Vessel",AE$4)=1,"S",IF(GETPIVOTDATA("Vessel",'[1]Schedule For Pub'!$AJ$3,"Date",$A42,"Vessel",AE$4)=1,"W",""))</f>
        <v/>
      </c>
      <c r="AF42" s="11" t="str">
        <f>IF(GETPIVOTDATA("Vessel",'[1]Schedule For Pub'!$A$3,"Date",$A42,"Vessel",AF$4)=1,"S",IF(GETPIVOTDATA("Vessel",'[1]Schedule For Pub'!$AJ$3,"Date",$A42,"Vessel",AF$4)=1,"W",""))</f>
        <v/>
      </c>
      <c r="AG42" s="10">
        <f>COUNTIF(C42:AF42,"S")</f>
        <v>3</v>
      </c>
      <c r="AH42" s="9">
        <f>COUNTIF(C42:AF42,"W")</f>
        <v>0</v>
      </c>
      <c r="AI42" s="9">
        <f>6-AG42</f>
        <v>3</v>
      </c>
      <c r="AJ42" s="8">
        <f>AJ41+1</f>
        <v>45846</v>
      </c>
      <c r="AK42" s="1" t="str">
        <f>IF(AI42&gt;0,IF(AH42&gt;0,"notify waitlist vessel",""),"")</f>
        <v/>
      </c>
    </row>
    <row r="43" spans="1:37" x14ac:dyDescent="0.3">
      <c r="A43" s="12">
        <f>'[1]Schedule For Pub'!A43</f>
        <v>45847</v>
      </c>
      <c r="B43" s="8">
        <f>B42+1</f>
        <v>45847</v>
      </c>
      <c r="C43" s="4" t="str">
        <f>IF(GETPIVOTDATA("Vessel",'[1]Schedule For Pub'!$A$3,"Date",$A43,"Vessel",C$4)=1,"S",IF(GETPIVOTDATA("Vessel",'[1]Schedule For Pub'!$AJ$3,"Date",$A43,"Vessel",C$4)=1,"W",""))</f>
        <v/>
      </c>
      <c r="D43" s="11" t="str">
        <f>IF(GETPIVOTDATA("Vessel",'[1]Schedule For Pub'!$A$3,"Date",$A43,"Vessel",D$4)=1,"S",IF(GETPIVOTDATA("Vessel",'[1]Schedule For Pub'!$AJ$3,"Date",$A43,"Vessel",D$4)=1,"W",""))</f>
        <v/>
      </c>
      <c r="E43" s="4" t="str">
        <f>IF(GETPIVOTDATA("Vessel",'[1]Schedule For Pub'!$A$3,"Date",$A43,"Vessel",E$4)=1,"S",IF(GETPIVOTDATA("Vessel",'[1]Schedule For Pub'!$AJ$3,"Date",$A43,"Vessel",E$4)=1,"W",""))</f>
        <v>S</v>
      </c>
      <c r="F43" s="11" t="str">
        <f>IF(GETPIVOTDATA("Vessel",'[1]Schedule For Pub'!$A$3,"Date",$A43,"Vessel",F$4)=1,"S",IF(GETPIVOTDATA("Vessel",'[1]Schedule For Pub'!$AJ$3,"Date",$A43,"Vessel",F$4)=1,"W",""))</f>
        <v/>
      </c>
      <c r="G43" s="4" t="str">
        <f>IF(GETPIVOTDATA("Vessel",'[1]Schedule For Pub'!$A$3,"Date",$A43,"Vessel",G$4)=1,"S",IF(GETPIVOTDATA("Vessel",'[1]Schedule For Pub'!$AJ$3,"Date",$A43,"Vessel",G$4)=1,"W",""))</f>
        <v>S</v>
      </c>
      <c r="H43" s="11" t="str">
        <f>IF(GETPIVOTDATA("Vessel",'[1]Schedule For Pub'!$A$3,"Date",$A43,"Vessel",H$4)=1,"S",IF(GETPIVOTDATA("Vessel",'[1]Schedule For Pub'!$AJ$3,"Date",$A43,"Vessel",H$4)=1,"W",""))</f>
        <v/>
      </c>
      <c r="I43" s="4" t="str">
        <f>IF(GETPIVOTDATA("Vessel",'[1]Schedule For Pub'!$A$3,"Date",$A43,"Vessel",I$4)=1,"S",IF(GETPIVOTDATA("Vessel",'[1]Schedule For Pub'!$AJ$3,"Date",$A43,"Vessel",I$4)=1,"W",""))</f>
        <v/>
      </c>
      <c r="J43" s="11" t="str">
        <f>IF(GETPIVOTDATA("Vessel",'[1]Schedule For Pub'!$A$3,"Date",$A43,"Vessel",J$4)=1,"S",IF(GETPIVOTDATA("Vessel",'[1]Schedule For Pub'!$AJ$3,"Date",$A43,"Vessel",J$4)=1,"W",""))</f>
        <v/>
      </c>
      <c r="K43" s="4" t="str">
        <f>IF(GETPIVOTDATA("Vessel",'[1]Schedule For Pub'!$A$3,"Date",$A43,"Vessel",K$4)=1,"S",IF(GETPIVOTDATA("Vessel",'[1]Schedule For Pub'!$AJ$3,"Date",$A43,"Vessel",K$4)=1,"W",""))</f>
        <v/>
      </c>
      <c r="L43" s="11" t="str">
        <f>IF(GETPIVOTDATA("Vessel",'[1]Schedule For Pub'!$A$3,"Date",$A43,"Vessel",L$4)=1,"S",IF(GETPIVOTDATA("Vessel",'[1]Schedule For Pub'!$AJ$3,"Date",$A43,"Vessel",L$4)=1,"W",""))</f>
        <v/>
      </c>
      <c r="M43" s="4" t="str">
        <f>IF(GETPIVOTDATA("Vessel",'[1]Schedule For Pub'!$A$3,"Date",$A43,"Vessel",M$4)=1,"S",IF(GETPIVOTDATA("Vessel",'[1]Schedule For Pub'!$AJ$3,"Date",$A43,"Vessel",M$4)=1,"W",""))</f>
        <v/>
      </c>
      <c r="N43" s="11" t="str">
        <f>IF(GETPIVOTDATA("Vessel",'[1]Schedule For Pub'!$A$3,"Date",$A43,"Vessel",N$4)=1,"S",IF(GETPIVOTDATA("Vessel",'[1]Schedule For Pub'!$AJ$3,"Date",$A43,"Vessel",N$4)=1,"W",""))</f>
        <v/>
      </c>
      <c r="O43" s="4" t="str">
        <f>IF(GETPIVOTDATA("Vessel",'[1]Schedule For Pub'!$A$3,"Date",$A43,"Vessel",O$4)=1,"S",IF(GETPIVOTDATA("Vessel",'[1]Schedule For Pub'!$AJ$3,"Date",$A43,"Vessel",O$4)=1,"W",""))</f>
        <v/>
      </c>
      <c r="P43" s="11" t="str">
        <f>IF(GETPIVOTDATA("Vessel",'[1]Schedule For Pub'!$A$3,"Date",$A43,"Vessel",P$4)=1,"S",IF(GETPIVOTDATA("Vessel",'[1]Schedule For Pub'!$AJ$3,"Date",$A43,"Vessel",P$4)=1,"W",""))</f>
        <v/>
      </c>
      <c r="Q43" s="4" t="str">
        <f>IF(GETPIVOTDATA("Vessel",'[1]Schedule For Pub'!$A$3,"Date",$A43,"Vessel",Q$4)=1,"S",IF(GETPIVOTDATA("Vessel",'[1]Schedule For Pub'!$AJ$3,"Date",$A43,"Vessel",Q$4)=1,"W",""))</f>
        <v/>
      </c>
      <c r="R43" s="11" t="str">
        <f>IF(GETPIVOTDATA("Vessel",'[1]Schedule For Pub'!$A$3,"Date",$A43,"Vessel",R$4)=1,"S",IF(GETPIVOTDATA("Vessel",'[1]Schedule For Pub'!$AJ$3,"Date",$A43,"Vessel",R$4)=1,"W",""))</f>
        <v/>
      </c>
      <c r="S43" s="4" t="str">
        <f>IF(GETPIVOTDATA("Vessel",'[1]Schedule For Pub'!$A$3,"Date",$A43,"Vessel",S$4)=1,"S",IF(GETPIVOTDATA("Vessel",'[1]Schedule For Pub'!$AJ$3,"Date",$A43,"Vessel",S$4)=1,"W",""))</f>
        <v/>
      </c>
      <c r="T43" s="11" t="str">
        <f>IF(GETPIVOTDATA("Vessel",'[1]Schedule For Pub'!$A$3,"Date",$A43,"Vessel",T$4)=1,"S",IF(GETPIVOTDATA("Vessel",'[1]Schedule For Pub'!$AJ$3,"Date",$A43,"Vessel",T$4)=1,"W",""))</f>
        <v/>
      </c>
      <c r="U43" s="4" t="str">
        <f>IF(GETPIVOTDATA("Vessel",'[1]Schedule For Pub'!$A$3,"Date",$A43,"Vessel",U$4)=1,"S",IF(GETPIVOTDATA("Vessel",'[1]Schedule For Pub'!$AJ$3,"Date",$A43,"Vessel",U$4)=1,"W",""))</f>
        <v/>
      </c>
      <c r="V43" s="11" t="str">
        <f>IF(GETPIVOTDATA("Vessel",'[1]Schedule For Pub'!$A$3,"Date",$A43,"Vessel",V$4)=1,"S",IF(GETPIVOTDATA("Vessel",'[1]Schedule For Pub'!$AJ$3,"Date",$A43,"Vessel",V$4)=1,"W",""))</f>
        <v/>
      </c>
      <c r="W43" s="4" t="str">
        <f>IF(GETPIVOTDATA("Vessel",'[1]Schedule For Pub'!$A$3,"Date",$A43,"Vessel",W$4)=1,"S",IF(GETPIVOTDATA("Vessel",'[1]Schedule For Pub'!$AJ$3,"Date",$A43,"Vessel",W$4)=1,"W",""))</f>
        <v/>
      </c>
      <c r="X43" s="11" t="str">
        <f>IF(GETPIVOTDATA("Vessel",'[1]Schedule For Pub'!$A$3,"Date",$A43,"Vessel",X$4)=1,"S",IF(GETPIVOTDATA("Vessel",'[1]Schedule For Pub'!$AJ$3,"Date",$A43,"Vessel",X$4)=1,"W",""))</f>
        <v>S</v>
      </c>
      <c r="Y43" s="4" t="str">
        <f>IF(GETPIVOTDATA("Vessel",'[1]Schedule For Pub'!$A$3,"Date",$A43,"Vessel",Y$4)=1,"S",IF(GETPIVOTDATA("Vessel",'[1]Schedule For Pub'!$AJ$3,"Date",$A43,"Vessel",Y$4)=1,"W",""))</f>
        <v/>
      </c>
      <c r="Z43" s="11" t="str">
        <f>IF(GETPIVOTDATA("Vessel",'[1]Schedule For Pub'!$A$3,"Date",$A43,"Vessel",Z$4)=1,"S",IF(GETPIVOTDATA("Vessel",'[1]Schedule For Pub'!$AJ$3,"Date",$A43,"Vessel",Z$4)=1,"W",""))</f>
        <v>S</v>
      </c>
      <c r="AA43" s="4" t="str">
        <f>IF(GETPIVOTDATA("Vessel",'[1]Schedule For Pub'!$A$3,"Date",$A43,"Vessel",AA$4)=1,"S",IF(GETPIVOTDATA("Vessel",'[1]Schedule For Pub'!$AJ$3,"Date",$A43,"Vessel",AA$4)=1,"W",""))</f>
        <v/>
      </c>
      <c r="AB43" s="11" t="str">
        <f>IF(GETPIVOTDATA("Vessel",'[1]Schedule For Pub'!$A$3,"Date",$A43,"Vessel",AB$4)=1,"S",IF(GETPIVOTDATA("Vessel",'[1]Schedule For Pub'!$AJ$3,"Date",$A43,"Vessel",AB$4)=1,"W",""))</f>
        <v/>
      </c>
      <c r="AC43" s="4" t="str">
        <f>IF(GETPIVOTDATA("Vessel",'[1]Schedule For Pub'!$A$3,"Date",$A43,"Vessel",AC$4)=1,"S",IF(GETPIVOTDATA("Vessel",'[1]Schedule For Pub'!$AJ$3,"Date",$A43,"Vessel",AC$4)=1,"W",""))</f>
        <v/>
      </c>
      <c r="AD43" s="11" t="str">
        <f>IF(GETPIVOTDATA("Vessel",'[1]Schedule For Pub'!$A$3,"Date",$A43,"Vessel",AD$4)=1,"S",IF(GETPIVOTDATA("Vessel",'[1]Schedule For Pub'!$AJ$3,"Date",$A43,"Vessel",AD$4)=1,"W",""))</f>
        <v/>
      </c>
      <c r="AE43" s="4" t="str">
        <f>IF(GETPIVOTDATA("Vessel",'[1]Schedule For Pub'!$A$3,"Date",$A43,"Vessel",AE$4)=1,"S",IF(GETPIVOTDATA("Vessel",'[1]Schedule For Pub'!$AJ$3,"Date",$A43,"Vessel",AE$4)=1,"W",""))</f>
        <v/>
      </c>
      <c r="AF43" s="11" t="str">
        <f>IF(GETPIVOTDATA("Vessel",'[1]Schedule For Pub'!$A$3,"Date",$A43,"Vessel",AF$4)=1,"S",IF(GETPIVOTDATA("Vessel",'[1]Schedule For Pub'!$AJ$3,"Date",$A43,"Vessel",AF$4)=1,"W",""))</f>
        <v/>
      </c>
      <c r="AG43" s="10">
        <f>COUNTIF(C43:AF43,"S")</f>
        <v>4</v>
      </c>
      <c r="AH43" s="9">
        <f>COUNTIF(C43:AF43,"W")</f>
        <v>0</v>
      </c>
      <c r="AI43" s="9">
        <f>6-AG43</f>
        <v>2</v>
      </c>
      <c r="AJ43" s="8">
        <f>AJ42+1</f>
        <v>45847</v>
      </c>
      <c r="AK43" s="1" t="str">
        <f>IF(AI43&gt;0,IF(AH43&gt;0,"notify waitlist vessel",""),"")</f>
        <v/>
      </c>
    </row>
    <row r="44" spans="1:37" x14ac:dyDescent="0.3">
      <c r="A44" s="12">
        <f>'[1]Schedule For Pub'!A44</f>
        <v>45848</v>
      </c>
      <c r="B44" s="8">
        <f>B43+1</f>
        <v>45848</v>
      </c>
      <c r="C44" s="4" t="str">
        <f>IF(GETPIVOTDATA("Vessel",'[1]Schedule For Pub'!$A$3,"Date",$A44,"Vessel",C$4)=1,"S",IF(GETPIVOTDATA("Vessel",'[1]Schedule For Pub'!$AJ$3,"Date",$A44,"Vessel",C$4)=1,"W",""))</f>
        <v/>
      </c>
      <c r="D44" s="11" t="str">
        <f>IF(GETPIVOTDATA("Vessel",'[1]Schedule For Pub'!$A$3,"Date",$A44,"Vessel",D$4)=1,"S",IF(GETPIVOTDATA("Vessel",'[1]Schedule For Pub'!$AJ$3,"Date",$A44,"Vessel",D$4)=1,"W",""))</f>
        <v/>
      </c>
      <c r="E44" s="4" t="str">
        <f>IF(GETPIVOTDATA("Vessel",'[1]Schedule For Pub'!$A$3,"Date",$A44,"Vessel",E$4)=1,"S",IF(GETPIVOTDATA("Vessel",'[1]Schedule For Pub'!$AJ$3,"Date",$A44,"Vessel",E$4)=1,"W",""))</f>
        <v>S</v>
      </c>
      <c r="F44" s="11" t="str">
        <f>IF(GETPIVOTDATA("Vessel",'[1]Schedule For Pub'!$A$3,"Date",$A44,"Vessel",F$4)=1,"S",IF(GETPIVOTDATA("Vessel",'[1]Schedule For Pub'!$AJ$3,"Date",$A44,"Vessel",F$4)=1,"W",""))</f>
        <v/>
      </c>
      <c r="G44" s="4" t="str">
        <f>IF(GETPIVOTDATA("Vessel",'[1]Schedule For Pub'!$A$3,"Date",$A44,"Vessel",G$4)=1,"S",IF(GETPIVOTDATA("Vessel",'[1]Schedule For Pub'!$AJ$3,"Date",$A44,"Vessel",G$4)=1,"W",""))</f>
        <v>S</v>
      </c>
      <c r="H44" s="11" t="str">
        <f>IF(GETPIVOTDATA("Vessel",'[1]Schedule For Pub'!$A$3,"Date",$A44,"Vessel",H$4)=1,"S",IF(GETPIVOTDATA("Vessel",'[1]Schedule For Pub'!$AJ$3,"Date",$A44,"Vessel",H$4)=1,"W",""))</f>
        <v/>
      </c>
      <c r="I44" s="4" t="str">
        <f>IF(GETPIVOTDATA("Vessel",'[1]Schedule For Pub'!$A$3,"Date",$A44,"Vessel",I$4)=1,"S",IF(GETPIVOTDATA("Vessel",'[1]Schedule For Pub'!$AJ$3,"Date",$A44,"Vessel",I$4)=1,"W",""))</f>
        <v/>
      </c>
      <c r="J44" s="11" t="str">
        <f>IF(GETPIVOTDATA("Vessel",'[1]Schedule For Pub'!$A$3,"Date",$A44,"Vessel",J$4)=1,"S",IF(GETPIVOTDATA("Vessel",'[1]Schedule For Pub'!$AJ$3,"Date",$A44,"Vessel",J$4)=1,"W",""))</f>
        <v/>
      </c>
      <c r="K44" s="4" t="str">
        <f>IF(GETPIVOTDATA("Vessel",'[1]Schedule For Pub'!$A$3,"Date",$A44,"Vessel",K$4)=1,"S",IF(GETPIVOTDATA("Vessel",'[1]Schedule For Pub'!$AJ$3,"Date",$A44,"Vessel",K$4)=1,"W",""))</f>
        <v/>
      </c>
      <c r="L44" s="11" t="str">
        <f>IF(GETPIVOTDATA("Vessel",'[1]Schedule For Pub'!$A$3,"Date",$A44,"Vessel",L$4)=1,"S",IF(GETPIVOTDATA("Vessel",'[1]Schedule For Pub'!$AJ$3,"Date",$A44,"Vessel",L$4)=1,"W",""))</f>
        <v/>
      </c>
      <c r="M44" s="4" t="str">
        <f>IF(GETPIVOTDATA("Vessel",'[1]Schedule For Pub'!$A$3,"Date",$A44,"Vessel",M$4)=1,"S",IF(GETPIVOTDATA("Vessel",'[1]Schedule For Pub'!$AJ$3,"Date",$A44,"Vessel",M$4)=1,"W",""))</f>
        <v/>
      </c>
      <c r="N44" s="11" t="str">
        <f>IF(GETPIVOTDATA("Vessel",'[1]Schedule For Pub'!$A$3,"Date",$A44,"Vessel",N$4)=1,"S",IF(GETPIVOTDATA("Vessel",'[1]Schedule For Pub'!$AJ$3,"Date",$A44,"Vessel",N$4)=1,"W",""))</f>
        <v/>
      </c>
      <c r="O44" s="4" t="str">
        <f>IF(GETPIVOTDATA("Vessel",'[1]Schedule For Pub'!$A$3,"Date",$A44,"Vessel",O$4)=1,"S",IF(GETPIVOTDATA("Vessel",'[1]Schedule For Pub'!$AJ$3,"Date",$A44,"Vessel",O$4)=1,"W",""))</f>
        <v/>
      </c>
      <c r="P44" s="11" t="str">
        <f>IF(GETPIVOTDATA("Vessel",'[1]Schedule For Pub'!$A$3,"Date",$A44,"Vessel",P$4)=1,"S",IF(GETPIVOTDATA("Vessel",'[1]Schedule For Pub'!$AJ$3,"Date",$A44,"Vessel",P$4)=1,"W",""))</f>
        <v/>
      </c>
      <c r="Q44" s="4" t="str">
        <f>IF(GETPIVOTDATA("Vessel",'[1]Schedule For Pub'!$A$3,"Date",$A44,"Vessel",Q$4)=1,"S",IF(GETPIVOTDATA("Vessel",'[1]Schedule For Pub'!$AJ$3,"Date",$A44,"Vessel",Q$4)=1,"W",""))</f>
        <v/>
      </c>
      <c r="R44" s="11" t="str">
        <f>IF(GETPIVOTDATA("Vessel",'[1]Schedule For Pub'!$A$3,"Date",$A44,"Vessel",R$4)=1,"S",IF(GETPIVOTDATA("Vessel",'[1]Schedule For Pub'!$AJ$3,"Date",$A44,"Vessel",R$4)=1,"W",""))</f>
        <v/>
      </c>
      <c r="S44" s="4" t="str">
        <f>IF(GETPIVOTDATA("Vessel",'[1]Schedule For Pub'!$A$3,"Date",$A44,"Vessel",S$4)=1,"S",IF(GETPIVOTDATA("Vessel",'[1]Schedule For Pub'!$AJ$3,"Date",$A44,"Vessel",S$4)=1,"W",""))</f>
        <v/>
      </c>
      <c r="T44" s="11" t="str">
        <f>IF(GETPIVOTDATA("Vessel",'[1]Schedule For Pub'!$A$3,"Date",$A44,"Vessel",T$4)=1,"S",IF(GETPIVOTDATA("Vessel",'[1]Schedule For Pub'!$AJ$3,"Date",$A44,"Vessel",T$4)=1,"W",""))</f>
        <v/>
      </c>
      <c r="U44" s="4" t="str">
        <f>IF(GETPIVOTDATA("Vessel",'[1]Schedule For Pub'!$A$3,"Date",$A44,"Vessel",U$4)=1,"S",IF(GETPIVOTDATA("Vessel",'[1]Schedule For Pub'!$AJ$3,"Date",$A44,"Vessel",U$4)=1,"W",""))</f>
        <v/>
      </c>
      <c r="V44" s="11" t="str">
        <f>IF(GETPIVOTDATA("Vessel",'[1]Schedule For Pub'!$A$3,"Date",$A44,"Vessel",V$4)=1,"S",IF(GETPIVOTDATA("Vessel",'[1]Schedule For Pub'!$AJ$3,"Date",$A44,"Vessel",V$4)=1,"W",""))</f>
        <v/>
      </c>
      <c r="W44" s="4" t="str">
        <f>IF(GETPIVOTDATA("Vessel",'[1]Schedule For Pub'!$A$3,"Date",$A44,"Vessel",W$4)=1,"S",IF(GETPIVOTDATA("Vessel",'[1]Schedule For Pub'!$AJ$3,"Date",$A44,"Vessel",W$4)=1,"W",""))</f>
        <v/>
      </c>
      <c r="X44" s="11" t="str">
        <f>IF(GETPIVOTDATA("Vessel",'[1]Schedule For Pub'!$A$3,"Date",$A44,"Vessel",X$4)=1,"S",IF(GETPIVOTDATA("Vessel",'[1]Schedule For Pub'!$AJ$3,"Date",$A44,"Vessel",X$4)=1,"W",""))</f>
        <v>S</v>
      </c>
      <c r="Y44" s="4" t="str">
        <f>IF(GETPIVOTDATA("Vessel",'[1]Schedule For Pub'!$A$3,"Date",$A44,"Vessel",Y$4)=1,"S",IF(GETPIVOTDATA("Vessel",'[1]Schedule For Pub'!$AJ$3,"Date",$A44,"Vessel",Y$4)=1,"W",""))</f>
        <v/>
      </c>
      <c r="Z44" s="11" t="str">
        <f>IF(GETPIVOTDATA("Vessel",'[1]Schedule For Pub'!$A$3,"Date",$A44,"Vessel",Z$4)=1,"S",IF(GETPIVOTDATA("Vessel",'[1]Schedule For Pub'!$AJ$3,"Date",$A44,"Vessel",Z$4)=1,"W",""))</f>
        <v>S</v>
      </c>
      <c r="AA44" s="4" t="str">
        <f>IF(GETPIVOTDATA("Vessel",'[1]Schedule For Pub'!$A$3,"Date",$A44,"Vessel",AA$4)=1,"S",IF(GETPIVOTDATA("Vessel",'[1]Schedule For Pub'!$AJ$3,"Date",$A44,"Vessel",AA$4)=1,"W",""))</f>
        <v/>
      </c>
      <c r="AB44" s="11" t="str">
        <f>IF(GETPIVOTDATA("Vessel",'[1]Schedule For Pub'!$A$3,"Date",$A44,"Vessel",AB$4)=1,"S",IF(GETPIVOTDATA("Vessel",'[1]Schedule For Pub'!$AJ$3,"Date",$A44,"Vessel",AB$4)=1,"W",""))</f>
        <v/>
      </c>
      <c r="AC44" s="4" t="str">
        <f>IF(GETPIVOTDATA("Vessel",'[1]Schedule For Pub'!$A$3,"Date",$A44,"Vessel",AC$4)=1,"S",IF(GETPIVOTDATA("Vessel",'[1]Schedule For Pub'!$AJ$3,"Date",$A44,"Vessel",AC$4)=1,"W",""))</f>
        <v/>
      </c>
      <c r="AD44" s="11" t="str">
        <f>IF(GETPIVOTDATA("Vessel",'[1]Schedule For Pub'!$A$3,"Date",$A44,"Vessel",AD$4)=1,"S",IF(GETPIVOTDATA("Vessel",'[1]Schedule For Pub'!$AJ$3,"Date",$A44,"Vessel",AD$4)=1,"W",""))</f>
        <v/>
      </c>
      <c r="AE44" s="4" t="str">
        <f>IF(GETPIVOTDATA("Vessel",'[1]Schedule For Pub'!$A$3,"Date",$A44,"Vessel",AE$4)=1,"S",IF(GETPIVOTDATA("Vessel",'[1]Schedule For Pub'!$AJ$3,"Date",$A44,"Vessel",AE$4)=1,"W",""))</f>
        <v/>
      </c>
      <c r="AF44" s="11" t="str">
        <f>IF(GETPIVOTDATA("Vessel",'[1]Schedule For Pub'!$A$3,"Date",$A44,"Vessel",AF$4)=1,"S",IF(GETPIVOTDATA("Vessel",'[1]Schedule For Pub'!$AJ$3,"Date",$A44,"Vessel",AF$4)=1,"W",""))</f>
        <v/>
      </c>
      <c r="AG44" s="10">
        <f>COUNTIF(C44:AF44,"S")</f>
        <v>4</v>
      </c>
      <c r="AH44" s="9">
        <f>COUNTIF(C44:AF44,"W")</f>
        <v>0</v>
      </c>
      <c r="AI44" s="9">
        <f>6-AG44</f>
        <v>2</v>
      </c>
      <c r="AJ44" s="8">
        <f>AJ43+1</f>
        <v>45848</v>
      </c>
      <c r="AK44" s="1" t="str">
        <f>IF(AI44&gt;0,IF(AH44&gt;0,"notify waitlist vessel",""),"")</f>
        <v/>
      </c>
    </row>
    <row r="45" spans="1:37" x14ac:dyDescent="0.3">
      <c r="A45" s="12">
        <f>'[1]Schedule For Pub'!A45</f>
        <v>45849</v>
      </c>
      <c r="B45" s="8">
        <f>B44+1</f>
        <v>45849</v>
      </c>
      <c r="C45" s="4" t="str">
        <f>IF(GETPIVOTDATA("Vessel",'[1]Schedule For Pub'!$A$3,"Date",$A45,"Vessel",C$4)=1,"S",IF(GETPIVOTDATA("Vessel",'[1]Schedule For Pub'!$AJ$3,"Date",$A45,"Vessel",C$4)=1,"W",""))</f>
        <v/>
      </c>
      <c r="D45" s="11" t="str">
        <f>IF(GETPIVOTDATA("Vessel",'[1]Schedule For Pub'!$A$3,"Date",$A45,"Vessel",D$4)=1,"S",IF(GETPIVOTDATA("Vessel",'[1]Schedule For Pub'!$AJ$3,"Date",$A45,"Vessel",D$4)=1,"W",""))</f>
        <v/>
      </c>
      <c r="E45" s="4" t="str">
        <f>IF(GETPIVOTDATA("Vessel",'[1]Schedule For Pub'!$A$3,"Date",$A45,"Vessel",E$4)=1,"S",IF(GETPIVOTDATA("Vessel",'[1]Schedule For Pub'!$AJ$3,"Date",$A45,"Vessel",E$4)=1,"W",""))</f>
        <v>S</v>
      </c>
      <c r="F45" s="11" t="str">
        <f>IF(GETPIVOTDATA("Vessel",'[1]Schedule For Pub'!$A$3,"Date",$A45,"Vessel",F$4)=1,"S",IF(GETPIVOTDATA("Vessel",'[1]Schedule For Pub'!$AJ$3,"Date",$A45,"Vessel",F$4)=1,"W",""))</f>
        <v/>
      </c>
      <c r="G45" s="4" t="str">
        <f>IF(GETPIVOTDATA("Vessel",'[1]Schedule For Pub'!$A$3,"Date",$A45,"Vessel",G$4)=1,"S",IF(GETPIVOTDATA("Vessel",'[1]Schedule For Pub'!$AJ$3,"Date",$A45,"Vessel",G$4)=1,"W",""))</f>
        <v>S</v>
      </c>
      <c r="H45" s="11" t="str">
        <f>IF(GETPIVOTDATA("Vessel",'[1]Schedule For Pub'!$A$3,"Date",$A45,"Vessel",H$4)=1,"S",IF(GETPIVOTDATA("Vessel",'[1]Schedule For Pub'!$AJ$3,"Date",$A45,"Vessel",H$4)=1,"W",""))</f>
        <v/>
      </c>
      <c r="I45" s="4" t="str">
        <f>IF(GETPIVOTDATA("Vessel",'[1]Schedule For Pub'!$A$3,"Date",$A45,"Vessel",I$4)=1,"S",IF(GETPIVOTDATA("Vessel",'[1]Schedule For Pub'!$AJ$3,"Date",$A45,"Vessel",I$4)=1,"W",""))</f>
        <v/>
      </c>
      <c r="J45" s="11" t="str">
        <f>IF(GETPIVOTDATA("Vessel",'[1]Schedule For Pub'!$A$3,"Date",$A45,"Vessel",J$4)=1,"S",IF(GETPIVOTDATA("Vessel",'[1]Schedule For Pub'!$AJ$3,"Date",$A45,"Vessel",J$4)=1,"W",""))</f>
        <v/>
      </c>
      <c r="K45" s="4" t="str">
        <f>IF(GETPIVOTDATA("Vessel",'[1]Schedule For Pub'!$A$3,"Date",$A45,"Vessel",K$4)=1,"S",IF(GETPIVOTDATA("Vessel",'[1]Schedule For Pub'!$AJ$3,"Date",$A45,"Vessel",K$4)=1,"W",""))</f>
        <v>S</v>
      </c>
      <c r="L45" s="11" t="str">
        <f>IF(GETPIVOTDATA("Vessel",'[1]Schedule For Pub'!$A$3,"Date",$A45,"Vessel",L$4)=1,"S",IF(GETPIVOTDATA("Vessel",'[1]Schedule For Pub'!$AJ$3,"Date",$A45,"Vessel",L$4)=1,"W",""))</f>
        <v/>
      </c>
      <c r="M45" s="4" t="str">
        <f>IF(GETPIVOTDATA("Vessel",'[1]Schedule For Pub'!$A$3,"Date",$A45,"Vessel",M$4)=1,"S",IF(GETPIVOTDATA("Vessel",'[1]Schedule For Pub'!$AJ$3,"Date",$A45,"Vessel",M$4)=1,"W",""))</f>
        <v/>
      </c>
      <c r="N45" s="11" t="str">
        <f>IF(GETPIVOTDATA("Vessel",'[1]Schedule For Pub'!$A$3,"Date",$A45,"Vessel",N$4)=1,"S",IF(GETPIVOTDATA("Vessel",'[1]Schedule For Pub'!$AJ$3,"Date",$A45,"Vessel",N$4)=1,"W",""))</f>
        <v/>
      </c>
      <c r="O45" s="4" t="str">
        <f>IF(GETPIVOTDATA("Vessel",'[1]Schedule For Pub'!$A$3,"Date",$A45,"Vessel",O$4)=1,"S",IF(GETPIVOTDATA("Vessel",'[1]Schedule For Pub'!$AJ$3,"Date",$A45,"Vessel",O$4)=1,"W",""))</f>
        <v/>
      </c>
      <c r="P45" s="11" t="str">
        <f>IF(GETPIVOTDATA("Vessel",'[1]Schedule For Pub'!$A$3,"Date",$A45,"Vessel",P$4)=1,"S",IF(GETPIVOTDATA("Vessel",'[1]Schedule For Pub'!$AJ$3,"Date",$A45,"Vessel",P$4)=1,"W",""))</f>
        <v/>
      </c>
      <c r="Q45" s="4" t="str">
        <f>IF(GETPIVOTDATA("Vessel",'[1]Schedule For Pub'!$A$3,"Date",$A45,"Vessel",Q$4)=1,"S",IF(GETPIVOTDATA("Vessel",'[1]Schedule For Pub'!$AJ$3,"Date",$A45,"Vessel",Q$4)=1,"W",""))</f>
        <v/>
      </c>
      <c r="R45" s="11" t="str">
        <f>IF(GETPIVOTDATA("Vessel",'[1]Schedule For Pub'!$A$3,"Date",$A45,"Vessel",R$4)=1,"S",IF(GETPIVOTDATA("Vessel",'[1]Schedule For Pub'!$AJ$3,"Date",$A45,"Vessel",R$4)=1,"W",""))</f>
        <v/>
      </c>
      <c r="S45" s="4" t="str">
        <f>IF(GETPIVOTDATA("Vessel",'[1]Schedule For Pub'!$A$3,"Date",$A45,"Vessel",S$4)=1,"S",IF(GETPIVOTDATA("Vessel",'[1]Schedule For Pub'!$AJ$3,"Date",$A45,"Vessel",S$4)=1,"W",""))</f>
        <v/>
      </c>
      <c r="T45" s="11" t="str">
        <f>IF(GETPIVOTDATA("Vessel",'[1]Schedule For Pub'!$A$3,"Date",$A45,"Vessel",T$4)=1,"S",IF(GETPIVOTDATA("Vessel",'[1]Schedule For Pub'!$AJ$3,"Date",$A45,"Vessel",T$4)=1,"W",""))</f>
        <v/>
      </c>
      <c r="U45" s="4" t="str">
        <f>IF(GETPIVOTDATA("Vessel",'[1]Schedule For Pub'!$A$3,"Date",$A45,"Vessel",U$4)=1,"S",IF(GETPIVOTDATA("Vessel",'[1]Schedule For Pub'!$AJ$3,"Date",$A45,"Vessel",U$4)=1,"W",""))</f>
        <v/>
      </c>
      <c r="V45" s="11" t="str">
        <f>IF(GETPIVOTDATA("Vessel",'[1]Schedule For Pub'!$A$3,"Date",$A45,"Vessel",V$4)=1,"S",IF(GETPIVOTDATA("Vessel",'[1]Schedule For Pub'!$AJ$3,"Date",$A45,"Vessel",V$4)=1,"W",""))</f>
        <v/>
      </c>
      <c r="W45" s="4" t="str">
        <f>IF(GETPIVOTDATA("Vessel",'[1]Schedule For Pub'!$A$3,"Date",$A45,"Vessel",W$4)=1,"S",IF(GETPIVOTDATA("Vessel",'[1]Schedule For Pub'!$AJ$3,"Date",$A45,"Vessel",W$4)=1,"W",""))</f>
        <v/>
      </c>
      <c r="X45" s="11" t="str">
        <f>IF(GETPIVOTDATA("Vessel",'[1]Schedule For Pub'!$A$3,"Date",$A45,"Vessel",X$4)=1,"S",IF(GETPIVOTDATA("Vessel",'[1]Schedule For Pub'!$AJ$3,"Date",$A45,"Vessel",X$4)=1,"W",""))</f>
        <v>S</v>
      </c>
      <c r="Y45" s="4" t="str">
        <f>IF(GETPIVOTDATA("Vessel",'[1]Schedule For Pub'!$A$3,"Date",$A45,"Vessel",Y$4)=1,"S",IF(GETPIVOTDATA("Vessel",'[1]Schedule For Pub'!$AJ$3,"Date",$A45,"Vessel",Y$4)=1,"W",""))</f>
        <v/>
      </c>
      <c r="Z45" s="11" t="str">
        <f>IF(GETPIVOTDATA("Vessel",'[1]Schedule For Pub'!$A$3,"Date",$A45,"Vessel",Z$4)=1,"S",IF(GETPIVOTDATA("Vessel",'[1]Schedule For Pub'!$AJ$3,"Date",$A45,"Vessel",Z$4)=1,"W",""))</f>
        <v/>
      </c>
      <c r="AA45" s="4" t="str">
        <f>IF(GETPIVOTDATA("Vessel",'[1]Schedule For Pub'!$A$3,"Date",$A45,"Vessel",AA$4)=1,"S",IF(GETPIVOTDATA("Vessel",'[1]Schedule For Pub'!$AJ$3,"Date",$A45,"Vessel",AA$4)=1,"W",""))</f>
        <v/>
      </c>
      <c r="AB45" s="11" t="str">
        <f>IF(GETPIVOTDATA("Vessel",'[1]Schedule For Pub'!$A$3,"Date",$A45,"Vessel",AB$4)=1,"S",IF(GETPIVOTDATA("Vessel",'[1]Schedule For Pub'!$AJ$3,"Date",$A45,"Vessel",AB$4)=1,"W",""))</f>
        <v/>
      </c>
      <c r="AC45" s="4" t="str">
        <f>IF(GETPIVOTDATA("Vessel",'[1]Schedule For Pub'!$A$3,"Date",$A45,"Vessel",AC$4)=1,"S",IF(GETPIVOTDATA("Vessel",'[1]Schedule For Pub'!$AJ$3,"Date",$A45,"Vessel",AC$4)=1,"W",""))</f>
        <v/>
      </c>
      <c r="AD45" s="11" t="str">
        <f>IF(GETPIVOTDATA("Vessel",'[1]Schedule For Pub'!$A$3,"Date",$A45,"Vessel",AD$4)=1,"S",IF(GETPIVOTDATA("Vessel",'[1]Schedule For Pub'!$AJ$3,"Date",$A45,"Vessel",AD$4)=1,"W",""))</f>
        <v/>
      </c>
      <c r="AE45" s="4" t="str">
        <f>IF(GETPIVOTDATA("Vessel",'[1]Schedule For Pub'!$A$3,"Date",$A45,"Vessel",AE$4)=1,"S",IF(GETPIVOTDATA("Vessel",'[1]Schedule For Pub'!$AJ$3,"Date",$A45,"Vessel",AE$4)=1,"W",""))</f>
        <v/>
      </c>
      <c r="AF45" s="11" t="str">
        <f>IF(GETPIVOTDATA("Vessel",'[1]Schedule For Pub'!$A$3,"Date",$A45,"Vessel",AF$4)=1,"S",IF(GETPIVOTDATA("Vessel",'[1]Schedule For Pub'!$AJ$3,"Date",$A45,"Vessel",AF$4)=1,"W",""))</f>
        <v/>
      </c>
      <c r="AG45" s="10">
        <f>COUNTIF(C45:AF45,"S")</f>
        <v>4</v>
      </c>
      <c r="AH45" s="9">
        <f>COUNTIF(C45:AF45,"W")</f>
        <v>0</v>
      </c>
      <c r="AI45" s="9">
        <f>6-AG45</f>
        <v>2</v>
      </c>
      <c r="AJ45" s="8">
        <f>AJ44+1</f>
        <v>45849</v>
      </c>
      <c r="AK45" s="1" t="str">
        <f>IF(AI45&gt;0,IF(AH45&gt;0,"notify waitlist vessel",""),"")</f>
        <v/>
      </c>
    </row>
    <row r="46" spans="1:37" x14ac:dyDescent="0.3">
      <c r="A46" s="12">
        <f>'[1]Schedule For Pub'!A46</f>
        <v>45850</v>
      </c>
      <c r="B46" s="8">
        <f>B45+1</f>
        <v>45850</v>
      </c>
      <c r="C46" s="4" t="str">
        <f>IF(GETPIVOTDATA("Vessel",'[1]Schedule For Pub'!$A$3,"Date",$A46,"Vessel",C$4)=1,"S",IF(GETPIVOTDATA("Vessel",'[1]Schedule For Pub'!$AJ$3,"Date",$A46,"Vessel",C$4)=1,"W",""))</f>
        <v/>
      </c>
      <c r="D46" s="11" t="str">
        <f>IF(GETPIVOTDATA("Vessel",'[1]Schedule For Pub'!$A$3,"Date",$A46,"Vessel",D$4)=1,"S",IF(GETPIVOTDATA("Vessel",'[1]Schedule For Pub'!$AJ$3,"Date",$A46,"Vessel",D$4)=1,"W",""))</f>
        <v/>
      </c>
      <c r="E46" s="4" t="str">
        <f>IF(GETPIVOTDATA("Vessel",'[1]Schedule For Pub'!$A$3,"Date",$A46,"Vessel",E$4)=1,"S",IF(GETPIVOTDATA("Vessel",'[1]Schedule For Pub'!$AJ$3,"Date",$A46,"Vessel",E$4)=1,"W",""))</f>
        <v>S</v>
      </c>
      <c r="F46" s="11" t="str">
        <f>IF(GETPIVOTDATA("Vessel",'[1]Schedule For Pub'!$A$3,"Date",$A46,"Vessel",F$4)=1,"S",IF(GETPIVOTDATA("Vessel",'[1]Schedule For Pub'!$AJ$3,"Date",$A46,"Vessel",F$4)=1,"W",""))</f>
        <v/>
      </c>
      <c r="G46" s="4" t="str">
        <f>IF(GETPIVOTDATA("Vessel",'[1]Schedule For Pub'!$A$3,"Date",$A46,"Vessel",G$4)=1,"S",IF(GETPIVOTDATA("Vessel",'[1]Schedule For Pub'!$AJ$3,"Date",$A46,"Vessel",G$4)=1,"W",""))</f>
        <v>S</v>
      </c>
      <c r="H46" s="11" t="str">
        <f>IF(GETPIVOTDATA("Vessel",'[1]Schedule For Pub'!$A$3,"Date",$A46,"Vessel",H$4)=1,"S",IF(GETPIVOTDATA("Vessel",'[1]Schedule For Pub'!$AJ$3,"Date",$A46,"Vessel",H$4)=1,"W",""))</f>
        <v/>
      </c>
      <c r="I46" s="4" t="str">
        <f>IF(GETPIVOTDATA("Vessel",'[1]Schedule For Pub'!$A$3,"Date",$A46,"Vessel",I$4)=1,"S",IF(GETPIVOTDATA("Vessel",'[1]Schedule For Pub'!$AJ$3,"Date",$A46,"Vessel",I$4)=1,"W",""))</f>
        <v/>
      </c>
      <c r="J46" s="11" t="str">
        <f>IF(GETPIVOTDATA("Vessel",'[1]Schedule For Pub'!$A$3,"Date",$A46,"Vessel",J$4)=1,"S",IF(GETPIVOTDATA("Vessel",'[1]Schedule For Pub'!$AJ$3,"Date",$A46,"Vessel",J$4)=1,"W",""))</f>
        <v/>
      </c>
      <c r="K46" s="4" t="str">
        <f>IF(GETPIVOTDATA("Vessel",'[1]Schedule For Pub'!$A$3,"Date",$A46,"Vessel",K$4)=1,"S",IF(GETPIVOTDATA("Vessel",'[1]Schedule For Pub'!$AJ$3,"Date",$A46,"Vessel",K$4)=1,"W",""))</f>
        <v>S</v>
      </c>
      <c r="L46" s="11" t="str">
        <f>IF(GETPIVOTDATA("Vessel",'[1]Schedule For Pub'!$A$3,"Date",$A46,"Vessel",L$4)=1,"S",IF(GETPIVOTDATA("Vessel",'[1]Schedule For Pub'!$AJ$3,"Date",$A46,"Vessel",L$4)=1,"W",""))</f>
        <v/>
      </c>
      <c r="M46" s="4" t="str">
        <f>IF(GETPIVOTDATA("Vessel",'[1]Schedule For Pub'!$A$3,"Date",$A46,"Vessel",M$4)=1,"S",IF(GETPIVOTDATA("Vessel",'[1]Schedule For Pub'!$AJ$3,"Date",$A46,"Vessel",M$4)=1,"W",""))</f>
        <v/>
      </c>
      <c r="N46" s="11" t="str">
        <f>IF(GETPIVOTDATA("Vessel",'[1]Schedule For Pub'!$A$3,"Date",$A46,"Vessel",N$4)=1,"S",IF(GETPIVOTDATA("Vessel",'[1]Schedule For Pub'!$AJ$3,"Date",$A46,"Vessel",N$4)=1,"W",""))</f>
        <v/>
      </c>
      <c r="O46" s="4" t="str">
        <f>IF(GETPIVOTDATA("Vessel",'[1]Schedule For Pub'!$A$3,"Date",$A46,"Vessel",O$4)=1,"S",IF(GETPIVOTDATA("Vessel",'[1]Schedule For Pub'!$AJ$3,"Date",$A46,"Vessel",O$4)=1,"W",""))</f>
        <v/>
      </c>
      <c r="P46" s="11" t="str">
        <f>IF(GETPIVOTDATA("Vessel",'[1]Schedule For Pub'!$A$3,"Date",$A46,"Vessel",P$4)=1,"S",IF(GETPIVOTDATA("Vessel",'[1]Schedule For Pub'!$AJ$3,"Date",$A46,"Vessel",P$4)=1,"W",""))</f>
        <v/>
      </c>
      <c r="Q46" s="4" t="str">
        <f>IF(GETPIVOTDATA("Vessel",'[1]Schedule For Pub'!$A$3,"Date",$A46,"Vessel",Q$4)=1,"S",IF(GETPIVOTDATA("Vessel",'[1]Schedule For Pub'!$AJ$3,"Date",$A46,"Vessel",Q$4)=1,"W",""))</f>
        <v/>
      </c>
      <c r="R46" s="11" t="str">
        <f>IF(GETPIVOTDATA("Vessel",'[1]Schedule For Pub'!$A$3,"Date",$A46,"Vessel",R$4)=1,"S",IF(GETPIVOTDATA("Vessel",'[1]Schedule For Pub'!$AJ$3,"Date",$A46,"Vessel",R$4)=1,"W",""))</f>
        <v/>
      </c>
      <c r="S46" s="4" t="str">
        <f>IF(GETPIVOTDATA("Vessel",'[1]Schedule For Pub'!$A$3,"Date",$A46,"Vessel",S$4)=1,"S",IF(GETPIVOTDATA("Vessel",'[1]Schedule For Pub'!$AJ$3,"Date",$A46,"Vessel",S$4)=1,"W",""))</f>
        <v/>
      </c>
      <c r="T46" s="11" t="str">
        <f>IF(GETPIVOTDATA("Vessel",'[1]Schedule For Pub'!$A$3,"Date",$A46,"Vessel",T$4)=1,"S",IF(GETPIVOTDATA("Vessel",'[1]Schedule For Pub'!$AJ$3,"Date",$A46,"Vessel",T$4)=1,"W",""))</f>
        <v/>
      </c>
      <c r="U46" s="4" t="str">
        <f>IF(GETPIVOTDATA("Vessel",'[1]Schedule For Pub'!$A$3,"Date",$A46,"Vessel",U$4)=1,"S",IF(GETPIVOTDATA("Vessel",'[1]Schedule For Pub'!$AJ$3,"Date",$A46,"Vessel",U$4)=1,"W",""))</f>
        <v/>
      </c>
      <c r="V46" s="11" t="str">
        <f>IF(GETPIVOTDATA("Vessel",'[1]Schedule For Pub'!$A$3,"Date",$A46,"Vessel",V$4)=1,"S",IF(GETPIVOTDATA("Vessel",'[1]Schedule For Pub'!$AJ$3,"Date",$A46,"Vessel",V$4)=1,"W",""))</f>
        <v/>
      </c>
      <c r="W46" s="4" t="str">
        <f>IF(GETPIVOTDATA("Vessel",'[1]Schedule For Pub'!$A$3,"Date",$A46,"Vessel",W$4)=1,"S",IF(GETPIVOTDATA("Vessel",'[1]Schedule For Pub'!$AJ$3,"Date",$A46,"Vessel",W$4)=1,"W",""))</f>
        <v/>
      </c>
      <c r="X46" s="11" t="str">
        <f>IF(GETPIVOTDATA("Vessel",'[1]Schedule For Pub'!$A$3,"Date",$A46,"Vessel",X$4)=1,"S",IF(GETPIVOTDATA("Vessel",'[1]Schedule For Pub'!$AJ$3,"Date",$A46,"Vessel",X$4)=1,"W",""))</f>
        <v/>
      </c>
      <c r="Y46" s="4" t="str">
        <f>IF(GETPIVOTDATA("Vessel",'[1]Schedule For Pub'!$A$3,"Date",$A46,"Vessel",Y$4)=1,"S",IF(GETPIVOTDATA("Vessel",'[1]Schedule For Pub'!$AJ$3,"Date",$A46,"Vessel",Y$4)=1,"W",""))</f>
        <v/>
      </c>
      <c r="Z46" s="11" t="str">
        <f>IF(GETPIVOTDATA("Vessel",'[1]Schedule For Pub'!$A$3,"Date",$A46,"Vessel",Z$4)=1,"S",IF(GETPIVOTDATA("Vessel",'[1]Schedule For Pub'!$AJ$3,"Date",$A46,"Vessel",Z$4)=1,"W",""))</f>
        <v>S</v>
      </c>
      <c r="AA46" s="4" t="str">
        <f>IF(GETPIVOTDATA("Vessel",'[1]Schedule For Pub'!$A$3,"Date",$A46,"Vessel",AA$4)=1,"S",IF(GETPIVOTDATA("Vessel",'[1]Schedule For Pub'!$AJ$3,"Date",$A46,"Vessel",AA$4)=1,"W",""))</f>
        <v/>
      </c>
      <c r="AB46" s="11" t="str">
        <f>IF(GETPIVOTDATA("Vessel",'[1]Schedule For Pub'!$A$3,"Date",$A46,"Vessel",AB$4)=1,"S",IF(GETPIVOTDATA("Vessel",'[1]Schedule For Pub'!$AJ$3,"Date",$A46,"Vessel",AB$4)=1,"W",""))</f>
        <v/>
      </c>
      <c r="AC46" s="4" t="str">
        <f>IF(GETPIVOTDATA("Vessel",'[1]Schedule For Pub'!$A$3,"Date",$A46,"Vessel",AC$4)=1,"S",IF(GETPIVOTDATA("Vessel",'[1]Schedule For Pub'!$AJ$3,"Date",$A46,"Vessel",AC$4)=1,"W",""))</f>
        <v/>
      </c>
      <c r="AD46" s="11" t="str">
        <f>IF(GETPIVOTDATA("Vessel",'[1]Schedule For Pub'!$A$3,"Date",$A46,"Vessel",AD$4)=1,"S",IF(GETPIVOTDATA("Vessel",'[1]Schedule For Pub'!$AJ$3,"Date",$A46,"Vessel",AD$4)=1,"W",""))</f>
        <v/>
      </c>
      <c r="AE46" s="4" t="str">
        <f>IF(GETPIVOTDATA("Vessel",'[1]Schedule For Pub'!$A$3,"Date",$A46,"Vessel",AE$4)=1,"S",IF(GETPIVOTDATA("Vessel",'[1]Schedule For Pub'!$AJ$3,"Date",$A46,"Vessel",AE$4)=1,"W",""))</f>
        <v/>
      </c>
      <c r="AF46" s="11" t="str">
        <f>IF(GETPIVOTDATA("Vessel",'[1]Schedule For Pub'!$A$3,"Date",$A46,"Vessel",AF$4)=1,"S",IF(GETPIVOTDATA("Vessel",'[1]Schedule For Pub'!$AJ$3,"Date",$A46,"Vessel",AF$4)=1,"W",""))</f>
        <v/>
      </c>
      <c r="AG46" s="10">
        <f>COUNTIF(C46:AF46,"S")</f>
        <v>4</v>
      </c>
      <c r="AH46" s="9">
        <f>COUNTIF(C46:AF46,"W")</f>
        <v>0</v>
      </c>
      <c r="AI46" s="9">
        <f>6-AG46</f>
        <v>2</v>
      </c>
      <c r="AJ46" s="8">
        <f>AJ45+1</f>
        <v>45850</v>
      </c>
      <c r="AK46" s="1" t="str">
        <f>IF(AI46&gt;0,IF(AH46&gt;0,"notify waitlist vessel",""),"")</f>
        <v/>
      </c>
    </row>
    <row r="47" spans="1:37" x14ac:dyDescent="0.3">
      <c r="A47" s="12">
        <f>'[1]Schedule For Pub'!A47</f>
        <v>45851</v>
      </c>
      <c r="B47" s="8">
        <f>B46+1</f>
        <v>45851</v>
      </c>
      <c r="C47" s="4" t="str">
        <f>IF(GETPIVOTDATA("Vessel",'[1]Schedule For Pub'!$A$3,"Date",$A47,"Vessel",C$4)=1,"S",IF(GETPIVOTDATA("Vessel",'[1]Schedule For Pub'!$AJ$3,"Date",$A47,"Vessel",C$4)=1,"W",""))</f>
        <v/>
      </c>
      <c r="D47" s="11" t="str">
        <f>IF(GETPIVOTDATA("Vessel",'[1]Schedule For Pub'!$A$3,"Date",$A47,"Vessel",D$4)=1,"S",IF(GETPIVOTDATA("Vessel",'[1]Schedule For Pub'!$AJ$3,"Date",$A47,"Vessel",D$4)=1,"W",""))</f>
        <v/>
      </c>
      <c r="E47" s="4" t="str">
        <f>IF(GETPIVOTDATA("Vessel",'[1]Schedule For Pub'!$A$3,"Date",$A47,"Vessel",E$4)=1,"S",IF(GETPIVOTDATA("Vessel",'[1]Schedule For Pub'!$AJ$3,"Date",$A47,"Vessel",E$4)=1,"W",""))</f>
        <v/>
      </c>
      <c r="F47" s="11" t="str">
        <f>IF(GETPIVOTDATA("Vessel",'[1]Schedule For Pub'!$A$3,"Date",$A47,"Vessel",F$4)=1,"S",IF(GETPIVOTDATA("Vessel",'[1]Schedule For Pub'!$AJ$3,"Date",$A47,"Vessel",F$4)=1,"W",""))</f>
        <v/>
      </c>
      <c r="G47" s="4" t="str">
        <f>IF(GETPIVOTDATA("Vessel",'[1]Schedule For Pub'!$A$3,"Date",$A47,"Vessel",G$4)=1,"S",IF(GETPIVOTDATA("Vessel",'[1]Schedule For Pub'!$AJ$3,"Date",$A47,"Vessel",G$4)=1,"W",""))</f>
        <v/>
      </c>
      <c r="H47" s="11" t="str">
        <f>IF(GETPIVOTDATA("Vessel",'[1]Schedule For Pub'!$A$3,"Date",$A47,"Vessel",H$4)=1,"S",IF(GETPIVOTDATA("Vessel",'[1]Schedule For Pub'!$AJ$3,"Date",$A47,"Vessel",H$4)=1,"W",""))</f>
        <v/>
      </c>
      <c r="I47" s="4" t="str">
        <f>IF(GETPIVOTDATA("Vessel",'[1]Schedule For Pub'!$A$3,"Date",$A47,"Vessel",I$4)=1,"S",IF(GETPIVOTDATA("Vessel",'[1]Schedule For Pub'!$AJ$3,"Date",$A47,"Vessel",I$4)=1,"W",""))</f>
        <v/>
      </c>
      <c r="J47" s="11" t="str">
        <f>IF(GETPIVOTDATA("Vessel",'[1]Schedule For Pub'!$A$3,"Date",$A47,"Vessel",J$4)=1,"S",IF(GETPIVOTDATA("Vessel",'[1]Schedule For Pub'!$AJ$3,"Date",$A47,"Vessel",J$4)=1,"W",""))</f>
        <v/>
      </c>
      <c r="K47" s="4" t="str">
        <f>IF(GETPIVOTDATA("Vessel",'[1]Schedule For Pub'!$A$3,"Date",$A47,"Vessel",K$4)=1,"S",IF(GETPIVOTDATA("Vessel",'[1]Schedule For Pub'!$AJ$3,"Date",$A47,"Vessel",K$4)=1,"W",""))</f>
        <v>S</v>
      </c>
      <c r="L47" s="11" t="str">
        <f>IF(GETPIVOTDATA("Vessel",'[1]Schedule For Pub'!$A$3,"Date",$A47,"Vessel",L$4)=1,"S",IF(GETPIVOTDATA("Vessel",'[1]Schedule For Pub'!$AJ$3,"Date",$A47,"Vessel",L$4)=1,"W",""))</f>
        <v/>
      </c>
      <c r="M47" s="4" t="str">
        <f>IF(GETPIVOTDATA("Vessel",'[1]Schedule For Pub'!$A$3,"Date",$A47,"Vessel",M$4)=1,"S",IF(GETPIVOTDATA("Vessel",'[1]Schedule For Pub'!$AJ$3,"Date",$A47,"Vessel",M$4)=1,"W",""))</f>
        <v/>
      </c>
      <c r="N47" s="11" t="str">
        <f>IF(GETPIVOTDATA("Vessel",'[1]Schedule For Pub'!$A$3,"Date",$A47,"Vessel",N$4)=1,"S",IF(GETPIVOTDATA("Vessel",'[1]Schedule For Pub'!$AJ$3,"Date",$A47,"Vessel",N$4)=1,"W",""))</f>
        <v/>
      </c>
      <c r="O47" s="4" t="str">
        <f>IF(GETPIVOTDATA("Vessel",'[1]Schedule For Pub'!$A$3,"Date",$A47,"Vessel",O$4)=1,"S",IF(GETPIVOTDATA("Vessel",'[1]Schedule For Pub'!$AJ$3,"Date",$A47,"Vessel",O$4)=1,"W",""))</f>
        <v/>
      </c>
      <c r="P47" s="11" t="str">
        <f>IF(GETPIVOTDATA("Vessel",'[1]Schedule For Pub'!$A$3,"Date",$A47,"Vessel",P$4)=1,"S",IF(GETPIVOTDATA("Vessel",'[1]Schedule For Pub'!$AJ$3,"Date",$A47,"Vessel",P$4)=1,"W",""))</f>
        <v/>
      </c>
      <c r="Q47" s="4" t="str">
        <f>IF(GETPIVOTDATA("Vessel",'[1]Schedule For Pub'!$A$3,"Date",$A47,"Vessel",Q$4)=1,"S",IF(GETPIVOTDATA("Vessel",'[1]Schedule For Pub'!$AJ$3,"Date",$A47,"Vessel",Q$4)=1,"W",""))</f>
        <v/>
      </c>
      <c r="R47" s="11" t="str">
        <f>IF(GETPIVOTDATA("Vessel",'[1]Schedule For Pub'!$A$3,"Date",$A47,"Vessel",R$4)=1,"S",IF(GETPIVOTDATA("Vessel",'[1]Schedule For Pub'!$AJ$3,"Date",$A47,"Vessel",R$4)=1,"W",""))</f>
        <v/>
      </c>
      <c r="S47" s="4" t="str">
        <f>IF(GETPIVOTDATA("Vessel",'[1]Schedule For Pub'!$A$3,"Date",$A47,"Vessel",S$4)=1,"S",IF(GETPIVOTDATA("Vessel",'[1]Schedule For Pub'!$AJ$3,"Date",$A47,"Vessel",S$4)=1,"W",""))</f>
        <v/>
      </c>
      <c r="T47" s="11" t="str">
        <f>IF(GETPIVOTDATA("Vessel",'[1]Schedule For Pub'!$A$3,"Date",$A47,"Vessel",T$4)=1,"S",IF(GETPIVOTDATA("Vessel",'[1]Schedule For Pub'!$AJ$3,"Date",$A47,"Vessel",T$4)=1,"W",""))</f>
        <v/>
      </c>
      <c r="U47" s="4" t="str">
        <f>IF(GETPIVOTDATA("Vessel",'[1]Schedule For Pub'!$A$3,"Date",$A47,"Vessel",U$4)=1,"S",IF(GETPIVOTDATA("Vessel",'[1]Schedule For Pub'!$AJ$3,"Date",$A47,"Vessel",U$4)=1,"W",""))</f>
        <v/>
      </c>
      <c r="V47" s="11" t="str">
        <f>IF(GETPIVOTDATA("Vessel",'[1]Schedule For Pub'!$A$3,"Date",$A47,"Vessel",V$4)=1,"S",IF(GETPIVOTDATA("Vessel",'[1]Schedule For Pub'!$AJ$3,"Date",$A47,"Vessel",V$4)=1,"W",""))</f>
        <v/>
      </c>
      <c r="W47" s="4" t="str">
        <f>IF(GETPIVOTDATA("Vessel",'[1]Schedule For Pub'!$A$3,"Date",$A47,"Vessel",W$4)=1,"S",IF(GETPIVOTDATA("Vessel",'[1]Schedule For Pub'!$AJ$3,"Date",$A47,"Vessel",W$4)=1,"W",""))</f>
        <v/>
      </c>
      <c r="X47" s="11" t="str">
        <f>IF(GETPIVOTDATA("Vessel",'[1]Schedule For Pub'!$A$3,"Date",$A47,"Vessel",X$4)=1,"S",IF(GETPIVOTDATA("Vessel",'[1]Schedule For Pub'!$AJ$3,"Date",$A47,"Vessel",X$4)=1,"W",""))</f>
        <v>S</v>
      </c>
      <c r="Y47" s="4" t="str">
        <f>IF(GETPIVOTDATA("Vessel",'[1]Schedule For Pub'!$A$3,"Date",$A47,"Vessel",Y$4)=1,"S",IF(GETPIVOTDATA("Vessel",'[1]Schedule For Pub'!$AJ$3,"Date",$A47,"Vessel",Y$4)=1,"W",""))</f>
        <v/>
      </c>
      <c r="Z47" s="11" t="str">
        <f>IF(GETPIVOTDATA("Vessel",'[1]Schedule For Pub'!$A$3,"Date",$A47,"Vessel",Z$4)=1,"S",IF(GETPIVOTDATA("Vessel",'[1]Schedule For Pub'!$AJ$3,"Date",$A47,"Vessel",Z$4)=1,"W",""))</f>
        <v>S</v>
      </c>
      <c r="AA47" s="4" t="str">
        <f>IF(GETPIVOTDATA("Vessel",'[1]Schedule For Pub'!$A$3,"Date",$A47,"Vessel",AA$4)=1,"S",IF(GETPIVOTDATA("Vessel",'[1]Schedule For Pub'!$AJ$3,"Date",$A47,"Vessel",AA$4)=1,"W",""))</f>
        <v/>
      </c>
      <c r="AB47" s="11" t="str">
        <f>IF(GETPIVOTDATA("Vessel",'[1]Schedule For Pub'!$A$3,"Date",$A47,"Vessel",AB$4)=1,"S",IF(GETPIVOTDATA("Vessel",'[1]Schedule For Pub'!$AJ$3,"Date",$A47,"Vessel",AB$4)=1,"W",""))</f>
        <v/>
      </c>
      <c r="AC47" s="4" t="str">
        <f>IF(GETPIVOTDATA("Vessel",'[1]Schedule For Pub'!$A$3,"Date",$A47,"Vessel",AC$4)=1,"S",IF(GETPIVOTDATA("Vessel",'[1]Schedule For Pub'!$AJ$3,"Date",$A47,"Vessel",AC$4)=1,"W",""))</f>
        <v/>
      </c>
      <c r="AD47" s="11" t="str">
        <f>IF(GETPIVOTDATA("Vessel",'[1]Schedule For Pub'!$A$3,"Date",$A47,"Vessel",AD$4)=1,"S",IF(GETPIVOTDATA("Vessel",'[1]Schedule For Pub'!$AJ$3,"Date",$A47,"Vessel",AD$4)=1,"W",""))</f>
        <v/>
      </c>
      <c r="AE47" s="4" t="str">
        <f>IF(GETPIVOTDATA("Vessel",'[1]Schedule For Pub'!$A$3,"Date",$A47,"Vessel",AE$4)=1,"S",IF(GETPIVOTDATA("Vessel",'[1]Schedule For Pub'!$AJ$3,"Date",$A47,"Vessel",AE$4)=1,"W",""))</f>
        <v/>
      </c>
      <c r="AF47" s="11" t="str">
        <f>IF(GETPIVOTDATA("Vessel",'[1]Schedule For Pub'!$A$3,"Date",$A47,"Vessel",AF$4)=1,"S",IF(GETPIVOTDATA("Vessel",'[1]Schedule For Pub'!$AJ$3,"Date",$A47,"Vessel",AF$4)=1,"W",""))</f>
        <v/>
      </c>
      <c r="AG47" s="10">
        <f>COUNTIF(C47:AF47,"S")</f>
        <v>3</v>
      </c>
      <c r="AH47" s="9">
        <f>COUNTIF(C47:AF47,"W")</f>
        <v>0</v>
      </c>
      <c r="AI47" s="9">
        <f>6-AG47</f>
        <v>3</v>
      </c>
      <c r="AJ47" s="8">
        <f>AJ46+1</f>
        <v>45851</v>
      </c>
      <c r="AK47" s="1" t="str">
        <f>IF(AI47&gt;0,IF(AH47&gt;0,"notify waitlist vessel",""),"")</f>
        <v/>
      </c>
    </row>
    <row r="48" spans="1:37" x14ac:dyDescent="0.3">
      <c r="A48" s="12">
        <f>'[1]Schedule For Pub'!A48</f>
        <v>45852</v>
      </c>
      <c r="B48" s="8">
        <f>B47+1</f>
        <v>45852</v>
      </c>
      <c r="C48" s="4" t="str">
        <f>IF(GETPIVOTDATA("Vessel",'[1]Schedule For Pub'!$A$3,"Date",$A48,"Vessel",C$4)=1,"S",IF(GETPIVOTDATA("Vessel",'[1]Schedule For Pub'!$AJ$3,"Date",$A48,"Vessel",C$4)=1,"W",""))</f>
        <v>S</v>
      </c>
      <c r="D48" s="11" t="str">
        <f>IF(GETPIVOTDATA("Vessel",'[1]Schedule For Pub'!$A$3,"Date",$A48,"Vessel",D$4)=1,"S",IF(GETPIVOTDATA("Vessel",'[1]Schedule For Pub'!$AJ$3,"Date",$A48,"Vessel",D$4)=1,"W",""))</f>
        <v>W</v>
      </c>
      <c r="E48" s="4" t="str">
        <f>IF(GETPIVOTDATA("Vessel",'[1]Schedule For Pub'!$A$3,"Date",$A48,"Vessel",E$4)=1,"S",IF(GETPIVOTDATA("Vessel",'[1]Schedule For Pub'!$AJ$3,"Date",$A48,"Vessel",E$4)=1,"W",""))</f>
        <v>S</v>
      </c>
      <c r="F48" s="11" t="str">
        <f>IF(GETPIVOTDATA("Vessel",'[1]Schedule For Pub'!$A$3,"Date",$A48,"Vessel",F$4)=1,"S",IF(GETPIVOTDATA("Vessel",'[1]Schedule For Pub'!$AJ$3,"Date",$A48,"Vessel",F$4)=1,"W",""))</f>
        <v/>
      </c>
      <c r="G48" s="4" t="str">
        <f>IF(GETPIVOTDATA("Vessel",'[1]Schedule For Pub'!$A$3,"Date",$A48,"Vessel",G$4)=1,"S",IF(GETPIVOTDATA("Vessel",'[1]Schedule For Pub'!$AJ$3,"Date",$A48,"Vessel",G$4)=1,"W",""))</f>
        <v>S</v>
      </c>
      <c r="H48" s="11" t="str">
        <f>IF(GETPIVOTDATA("Vessel",'[1]Schedule For Pub'!$A$3,"Date",$A48,"Vessel",H$4)=1,"S",IF(GETPIVOTDATA("Vessel",'[1]Schedule For Pub'!$AJ$3,"Date",$A48,"Vessel",H$4)=1,"W",""))</f>
        <v/>
      </c>
      <c r="I48" s="4" t="str">
        <f>IF(GETPIVOTDATA("Vessel",'[1]Schedule For Pub'!$A$3,"Date",$A48,"Vessel",I$4)=1,"S",IF(GETPIVOTDATA("Vessel",'[1]Schedule For Pub'!$AJ$3,"Date",$A48,"Vessel",I$4)=1,"W",""))</f>
        <v/>
      </c>
      <c r="J48" s="11" t="str">
        <f>IF(GETPIVOTDATA("Vessel",'[1]Schedule For Pub'!$A$3,"Date",$A48,"Vessel",J$4)=1,"S",IF(GETPIVOTDATA("Vessel",'[1]Schedule For Pub'!$AJ$3,"Date",$A48,"Vessel",J$4)=1,"W",""))</f>
        <v/>
      </c>
      <c r="K48" s="4" t="str">
        <f>IF(GETPIVOTDATA("Vessel",'[1]Schedule For Pub'!$A$3,"Date",$A48,"Vessel",K$4)=1,"S",IF(GETPIVOTDATA("Vessel",'[1]Schedule For Pub'!$AJ$3,"Date",$A48,"Vessel",K$4)=1,"W",""))</f>
        <v>S</v>
      </c>
      <c r="L48" s="11" t="str">
        <f>IF(GETPIVOTDATA("Vessel",'[1]Schedule For Pub'!$A$3,"Date",$A48,"Vessel",L$4)=1,"S",IF(GETPIVOTDATA("Vessel",'[1]Schedule For Pub'!$AJ$3,"Date",$A48,"Vessel",L$4)=1,"W",""))</f>
        <v/>
      </c>
      <c r="M48" s="4" t="str">
        <f>IF(GETPIVOTDATA("Vessel",'[1]Schedule For Pub'!$A$3,"Date",$A48,"Vessel",M$4)=1,"S",IF(GETPIVOTDATA("Vessel",'[1]Schedule For Pub'!$AJ$3,"Date",$A48,"Vessel",M$4)=1,"W",""))</f>
        <v/>
      </c>
      <c r="N48" s="11" t="str">
        <f>IF(GETPIVOTDATA("Vessel",'[1]Schedule For Pub'!$A$3,"Date",$A48,"Vessel",N$4)=1,"S",IF(GETPIVOTDATA("Vessel",'[1]Schedule For Pub'!$AJ$3,"Date",$A48,"Vessel",N$4)=1,"W",""))</f>
        <v/>
      </c>
      <c r="O48" s="4" t="str">
        <f>IF(GETPIVOTDATA("Vessel",'[1]Schedule For Pub'!$A$3,"Date",$A48,"Vessel",O$4)=1,"S",IF(GETPIVOTDATA("Vessel",'[1]Schedule For Pub'!$AJ$3,"Date",$A48,"Vessel",O$4)=1,"W",""))</f>
        <v/>
      </c>
      <c r="P48" s="11" t="str">
        <f>IF(GETPIVOTDATA("Vessel",'[1]Schedule For Pub'!$A$3,"Date",$A48,"Vessel",P$4)=1,"S",IF(GETPIVOTDATA("Vessel",'[1]Schedule For Pub'!$AJ$3,"Date",$A48,"Vessel",P$4)=1,"W",""))</f>
        <v/>
      </c>
      <c r="Q48" s="4" t="str">
        <f>IF(GETPIVOTDATA("Vessel",'[1]Schedule For Pub'!$A$3,"Date",$A48,"Vessel",Q$4)=1,"S",IF(GETPIVOTDATA("Vessel",'[1]Schedule For Pub'!$AJ$3,"Date",$A48,"Vessel",Q$4)=1,"W",""))</f>
        <v/>
      </c>
      <c r="R48" s="11" t="str">
        <f>IF(GETPIVOTDATA("Vessel",'[1]Schedule For Pub'!$A$3,"Date",$A48,"Vessel",R$4)=1,"S",IF(GETPIVOTDATA("Vessel",'[1]Schedule For Pub'!$AJ$3,"Date",$A48,"Vessel",R$4)=1,"W",""))</f>
        <v/>
      </c>
      <c r="S48" s="4" t="str">
        <f>IF(GETPIVOTDATA("Vessel",'[1]Schedule For Pub'!$A$3,"Date",$A48,"Vessel",S$4)=1,"S",IF(GETPIVOTDATA("Vessel",'[1]Schedule For Pub'!$AJ$3,"Date",$A48,"Vessel",S$4)=1,"W",""))</f>
        <v/>
      </c>
      <c r="T48" s="11" t="str">
        <f>IF(GETPIVOTDATA("Vessel",'[1]Schedule For Pub'!$A$3,"Date",$A48,"Vessel",T$4)=1,"S",IF(GETPIVOTDATA("Vessel",'[1]Schedule For Pub'!$AJ$3,"Date",$A48,"Vessel",T$4)=1,"W",""))</f>
        <v/>
      </c>
      <c r="U48" s="4" t="str">
        <f>IF(GETPIVOTDATA("Vessel",'[1]Schedule For Pub'!$A$3,"Date",$A48,"Vessel",U$4)=1,"S",IF(GETPIVOTDATA("Vessel",'[1]Schedule For Pub'!$AJ$3,"Date",$A48,"Vessel",U$4)=1,"W",""))</f>
        <v/>
      </c>
      <c r="V48" s="11" t="str">
        <f>IF(GETPIVOTDATA("Vessel",'[1]Schedule For Pub'!$A$3,"Date",$A48,"Vessel",V$4)=1,"S",IF(GETPIVOTDATA("Vessel",'[1]Schedule For Pub'!$AJ$3,"Date",$A48,"Vessel",V$4)=1,"W",""))</f>
        <v/>
      </c>
      <c r="W48" s="4" t="str">
        <f>IF(GETPIVOTDATA("Vessel",'[1]Schedule For Pub'!$A$3,"Date",$A48,"Vessel",W$4)=1,"S",IF(GETPIVOTDATA("Vessel",'[1]Schedule For Pub'!$AJ$3,"Date",$A48,"Vessel",W$4)=1,"W",""))</f>
        <v/>
      </c>
      <c r="X48" s="11" t="str">
        <f>IF(GETPIVOTDATA("Vessel",'[1]Schedule For Pub'!$A$3,"Date",$A48,"Vessel",X$4)=1,"S",IF(GETPIVOTDATA("Vessel",'[1]Schedule For Pub'!$AJ$3,"Date",$A48,"Vessel",X$4)=1,"W",""))</f>
        <v>S</v>
      </c>
      <c r="Y48" s="4" t="str">
        <f>IF(GETPIVOTDATA("Vessel",'[1]Schedule For Pub'!$A$3,"Date",$A48,"Vessel",Y$4)=1,"S",IF(GETPIVOTDATA("Vessel",'[1]Schedule For Pub'!$AJ$3,"Date",$A48,"Vessel",Y$4)=1,"W",""))</f>
        <v/>
      </c>
      <c r="Z48" s="11" t="str">
        <f>IF(GETPIVOTDATA("Vessel",'[1]Schedule For Pub'!$A$3,"Date",$A48,"Vessel",Z$4)=1,"S",IF(GETPIVOTDATA("Vessel",'[1]Schedule For Pub'!$AJ$3,"Date",$A48,"Vessel",Z$4)=1,"W",""))</f>
        <v>S</v>
      </c>
      <c r="AA48" s="4" t="str">
        <f>IF(GETPIVOTDATA("Vessel",'[1]Schedule For Pub'!$A$3,"Date",$A48,"Vessel",AA$4)=1,"S",IF(GETPIVOTDATA("Vessel",'[1]Schedule For Pub'!$AJ$3,"Date",$A48,"Vessel",AA$4)=1,"W",""))</f>
        <v/>
      </c>
      <c r="AB48" s="11" t="str">
        <f>IF(GETPIVOTDATA("Vessel",'[1]Schedule For Pub'!$A$3,"Date",$A48,"Vessel",AB$4)=1,"S",IF(GETPIVOTDATA("Vessel",'[1]Schedule For Pub'!$AJ$3,"Date",$A48,"Vessel",AB$4)=1,"W",""))</f>
        <v/>
      </c>
      <c r="AC48" s="4" t="str">
        <f>IF(GETPIVOTDATA("Vessel",'[1]Schedule For Pub'!$A$3,"Date",$A48,"Vessel",AC$4)=1,"S",IF(GETPIVOTDATA("Vessel",'[1]Schedule For Pub'!$AJ$3,"Date",$A48,"Vessel",AC$4)=1,"W",""))</f>
        <v/>
      </c>
      <c r="AD48" s="11" t="str">
        <f>IF(GETPIVOTDATA("Vessel",'[1]Schedule For Pub'!$A$3,"Date",$A48,"Vessel",AD$4)=1,"S",IF(GETPIVOTDATA("Vessel",'[1]Schedule For Pub'!$AJ$3,"Date",$A48,"Vessel",AD$4)=1,"W",""))</f>
        <v/>
      </c>
      <c r="AE48" s="4" t="str">
        <f>IF(GETPIVOTDATA("Vessel",'[1]Schedule For Pub'!$A$3,"Date",$A48,"Vessel",AE$4)=1,"S",IF(GETPIVOTDATA("Vessel",'[1]Schedule For Pub'!$AJ$3,"Date",$A48,"Vessel",AE$4)=1,"W",""))</f>
        <v/>
      </c>
      <c r="AF48" s="11" t="str">
        <f>IF(GETPIVOTDATA("Vessel",'[1]Schedule For Pub'!$A$3,"Date",$A48,"Vessel",AF$4)=1,"S",IF(GETPIVOTDATA("Vessel",'[1]Schedule For Pub'!$AJ$3,"Date",$A48,"Vessel",AF$4)=1,"W",""))</f>
        <v/>
      </c>
      <c r="AG48" s="10">
        <f>COUNTIF(C48:AF48,"S")</f>
        <v>6</v>
      </c>
      <c r="AH48" s="9">
        <f>COUNTIF(C48:AF48,"W")</f>
        <v>1</v>
      </c>
      <c r="AI48" s="9">
        <f>6-AG48</f>
        <v>0</v>
      </c>
      <c r="AJ48" s="8">
        <f>AJ47+1</f>
        <v>45852</v>
      </c>
      <c r="AK48" s="1" t="str">
        <f>IF(AI48&gt;0,IF(AH48&gt;0,"notify waitlist vessel",""),"")</f>
        <v/>
      </c>
    </row>
    <row r="49" spans="1:37" x14ac:dyDescent="0.3">
      <c r="A49" s="12">
        <f>'[1]Schedule For Pub'!A49</f>
        <v>45853</v>
      </c>
      <c r="B49" s="8">
        <f>B48+1</f>
        <v>45853</v>
      </c>
      <c r="C49" s="4" t="str">
        <f>IF(GETPIVOTDATA("Vessel",'[1]Schedule For Pub'!$A$3,"Date",$A49,"Vessel",C$4)=1,"S",IF(GETPIVOTDATA("Vessel",'[1]Schedule For Pub'!$AJ$3,"Date",$A49,"Vessel",C$4)=1,"W",""))</f>
        <v>S</v>
      </c>
      <c r="D49" s="11" t="str">
        <f>IF(GETPIVOTDATA("Vessel",'[1]Schedule For Pub'!$A$3,"Date",$A49,"Vessel",D$4)=1,"S",IF(GETPIVOTDATA("Vessel",'[1]Schedule For Pub'!$AJ$3,"Date",$A49,"Vessel",D$4)=1,"W",""))</f>
        <v>W</v>
      </c>
      <c r="E49" s="4" t="str">
        <f>IF(GETPIVOTDATA("Vessel",'[1]Schedule For Pub'!$A$3,"Date",$A49,"Vessel",E$4)=1,"S",IF(GETPIVOTDATA("Vessel",'[1]Schedule For Pub'!$AJ$3,"Date",$A49,"Vessel",E$4)=1,"W",""))</f>
        <v>S</v>
      </c>
      <c r="F49" s="11" t="str">
        <f>IF(GETPIVOTDATA("Vessel",'[1]Schedule For Pub'!$A$3,"Date",$A49,"Vessel",F$4)=1,"S",IF(GETPIVOTDATA("Vessel",'[1]Schedule For Pub'!$AJ$3,"Date",$A49,"Vessel",F$4)=1,"W",""))</f>
        <v/>
      </c>
      <c r="G49" s="4" t="str">
        <f>IF(GETPIVOTDATA("Vessel",'[1]Schedule For Pub'!$A$3,"Date",$A49,"Vessel",G$4)=1,"S",IF(GETPIVOTDATA("Vessel",'[1]Schedule For Pub'!$AJ$3,"Date",$A49,"Vessel",G$4)=1,"W",""))</f>
        <v>S</v>
      </c>
      <c r="H49" s="11" t="str">
        <f>IF(GETPIVOTDATA("Vessel",'[1]Schedule For Pub'!$A$3,"Date",$A49,"Vessel",H$4)=1,"S",IF(GETPIVOTDATA("Vessel",'[1]Schedule For Pub'!$AJ$3,"Date",$A49,"Vessel",H$4)=1,"W",""))</f>
        <v/>
      </c>
      <c r="I49" s="4" t="str">
        <f>IF(GETPIVOTDATA("Vessel",'[1]Schedule For Pub'!$A$3,"Date",$A49,"Vessel",I$4)=1,"S",IF(GETPIVOTDATA("Vessel",'[1]Schedule For Pub'!$AJ$3,"Date",$A49,"Vessel",I$4)=1,"W",""))</f>
        <v/>
      </c>
      <c r="J49" s="11" t="str">
        <f>IF(GETPIVOTDATA("Vessel",'[1]Schedule For Pub'!$A$3,"Date",$A49,"Vessel",J$4)=1,"S",IF(GETPIVOTDATA("Vessel",'[1]Schedule For Pub'!$AJ$3,"Date",$A49,"Vessel",J$4)=1,"W",""))</f>
        <v/>
      </c>
      <c r="K49" s="4" t="str">
        <f>IF(GETPIVOTDATA("Vessel",'[1]Schedule For Pub'!$A$3,"Date",$A49,"Vessel",K$4)=1,"S",IF(GETPIVOTDATA("Vessel",'[1]Schedule For Pub'!$AJ$3,"Date",$A49,"Vessel",K$4)=1,"W",""))</f>
        <v>S</v>
      </c>
      <c r="L49" s="11" t="str">
        <f>IF(GETPIVOTDATA("Vessel",'[1]Schedule For Pub'!$A$3,"Date",$A49,"Vessel",L$4)=1,"S",IF(GETPIVOTDATA("Vessel",'[1]Schedule For Pub'!$AJ$3,"Date",$A49,"Vessel",L$4)=1,"W",""))</f>
        <v/>
      </c>
      <c r="M49" s="4" t="str">
        <f>IF(GETPIVOTDATA("Vessel",'[1]Schedule For Pub'!$A$3,"Date",$A49,"Vessel",M$4)=1,"S",IF(GETPIVOTDATA("Vessel",'[1]Schedule For Pub'!$AJ$3,"Date",$A49,"Vessel",M$4)=1,"W",""))</f>
        <v/>
      </c>
      <c r="N49" s="11" t="str">
        <f>IF(GETPIVOTDATA("Vessel",'[1]Schedule For Pub'!$A$3,"Date",$A49,"Vessel",N$4)=1,"S",IF(GETPIVOTDATA("Vessel",'[1]Schedule For Pub'!$AJ$3,"Date",$A49,"Vessel",N$4)=1,"W",""))</f>
        <v/>
      </c>
      <c r="O49" s="4" t="str">
        <f>IF(GETPIVOTDATA("Vessel",'[1]Schedule For Pub'!$A$3,"Date",$A49,"Vessel",O$4)=1,"S",IF(GETPIVOTDATA("Vessel",'[1]Schedule For Pub'!$AJ$3,"Date",$A49,"Vessel",O$4)=1,"W",""))</f>
        <v/>
      </c>
      <c r="P49" s="11" t="str">
        <f>IF(GETPIVOTDATA("Vessel",'[1]Schedule For Pub'!$A$3,"Date",$A49,"Vessel",P$4)=1,"S",IF(GETPIVOTDATA("Vessel",'[1]Schedule For Pub'!$AJ$3,"Date",$A49,"Vessel",P$4)=1,"W",""))</f>
        <v/>
      </c>
      <c r="Q49" s="4" t="str">
        <f>IF(GETPIVOTDATA("Vessel",'[1]Schedule For Pub'!$A$3,"Date",$A49,"Vessel",Q$4)=1,"S",IF(GETPIVOTDATA("Vessel",'[1]Schedule For Pub'!$AJ$3,"Date",$A49,"Vessel",Q$4)=1,"W",""))</f>
        <v/>
      </c>
      <c r="R49" s="11" t="str">
        <f>IF(GETPIVOTDATA("Vessel",'[1]Schedule For Pub'!$A$3,"Date",$A49,"Vessel",R$4)=1,"S",IF(GETPIVOTDATA("Vessel",'[1]Schedule For Pub'!$AJ$3,"Date",$A49,"Vessel",R$4)=1,"W",""))</f>
        <v/>
      </c>
      <c r="S49" s="4" t="str">
        <f>IF(GETPIVOTDATA("Vessel",'[1]Schedule For Pub'!$A$3,"Date",$A49,"Vessel",S$4)=1,"S",IF(GETPIVOTDATA("Vessel",'[1]Schedule For Pub'!$AJ$3,"Date",$A49,"Vessel",S$4)=1,"W",""))</f>
        <v/>
      </c>
      <c r="T49" s="11" t="str">
        <f>IF(GETPIVOTDATA("Vessel",'[1]Schedule For Pub'!$A$3,"Date",$A49,"Vessel",T$4)=1,"S",IF(GETPIVOTDATA("Vessel",'[1]Schedule For Pub'!$AJ$3,"Date",$A49,"Vessel",T$4)=1,"W",""))</f>
        <v/>
      </c>
      <c r="U49" s="4" t="str">
        <f>IF(GETPIVOTDATA("Vessel",'[1]Schedule For Pub'!$A$3,"Date",$A49,"Vessel",U$4)=1,"S",IF(GETPIVOTDATA("Vessel",'[1]Schedule For Pub'!$AJ$3,"Date",$A49,"Vessel",U$4)=1,"W",""))</f>
        <v/>
      </c>
      <c r="V49" s="11" t="str">
        <f>IF(GETPIVOTDATA("Vessel",'[1]Schedule For Pub'!$A$3,"Date",$A49,"Vessel",V$4)=1,"S",IF(GETPIVOTDATA("Vessel",'[1]Schedule For Pub'!$AJ$3,"Date",$A49,"Vessel",V$4)=1,"W",""))</f>
        <v/>
      </c>
      <c r="W49" s="4" t="str">
        <f>IF(GETPIVOTDATA("Vessel",'[1]Schedule For Pub'!$A$3,"Date",$A49,"Vessel",W$4)=1,"S",IF(GETPIVOTDATA("Vessel",'[1]Schedule For Pub'!$AJ$3,"Date",$A49,"Vessel",W$4)=1,"W",""))</f>
        <v/>
      </c>
      <c r="X49" s="11" t="str">
        <f>IF(GETPIVOTDATA("Vessel",'[1]Schedule For Pub'!$A$3,"Date",$A49,"Vessel",X$4)=1,"S",IF(GETPIVOTDATA("Vessel",'[1]Schedule For Pub'!$AJ$3,"Date",$A49,"Vessel",X$4)=1,"W",""))</f>
        <v>S</v>
      </c>
      <c r="Y49" s="4" t="str">
        <f>IF(GETPIVOTDATA("Vessel",'[1]Schedule For Pub'!$A$3,"Date",$A49,"Vessel",Y$4)=1,"S",IF(GETPIVOTDATA("Vessel",'[1]Schedule For Pub'!$AJ$3,"Date",$A49,"Vessel",Y$4)=1,"W",""))</f>
        <v/>
      </c>
      <c r="Z49" s="11" t="str">
        <f>IF(GETPIVOTDATA("Vessel",'[1]Schedule For Pub'!$A$3,"Date",$A49,"Vessel",Z$4)=1,"S",IF(GETPIVOTDATA("Vessel",'[1]Schedule For Pub'!$AJ$3,"Date",$A49,"Vessel",Z$4)=1,"W",""))</f>
        <v>S</v>
      </c>
      <c r="AA49" s="4" t="str">
        <f>IF(GETPIVOTDATA("Vessel",'[1]Schedule For Pub'!$A$3,"Date",$A49,"Vessel",AA$4)=1,"S",IF(GETPIVOTDATA("Vessel",'[1]Schedule For Pub'!$AJ$3,"Date",$A49,"Vessel",AA$4)=1,"W",""))</f>
        <v/>
      </c>
      <c r="AB49" s="11" t="str">
        <f>IF(GETPIVOTDATA("Vessel",'[1]Schedule For Pub'!$A$3,"Date",$A49,"Vessel",AB$4)=1,"S",IF(GETPIVOTDATA("Vessel",'[1]Schedule For Pub'!$AJ$3,"Date",$A49,"Vessel",AB$4)=1,"W",""))</f>
        <v/>
      </c>
      <c r="AC49" s="4" t="str">
        <f>IF(GETPIVOTDATA("Vessel",'[1]Schedule For Pub'!$A$3,"Date",$A49,"Vessel",AC$4)=1,"S",IF(GETPIVOTDATA("Vessel",'[1]Schedule For Pub'!$AJ$3,"Date",$A49,"Vessel",AC$4)=1,"W",""))</f>
        <v/>
      </c>
      <c r="AD49" s="11" t="str">
        <f>IF(GETPIVOTDATA("Vessel",'[1]Schedule For Pub'!$A$3,"Date",$A49,"Vessel",AD$4)=1,"S",IF(GETPIVOTDATA("Vessel",'[1]Schedule For Pub'!$AJ$3,"Date",$A49,"Vessel",AD$4)=1,"W",""))</f>
        <v/>
      </c>
      <c r="AE49" s="4" t="str">
        <f>IF(GETPIVOTDATA("Vessel",'[1]Schedule For Pub'!$A$3,"Date",$A49,"Vessel",AE$4)=1,"S",IF(GETPIVOTDATA("Vessel",'[1]Schedule For Pub'!$AJ$3,"Date",$A49,"Vessel",AE$4)=1,"W",""))</f>
        <v/>
      </c>
      <c r="AF49" s="11" t="str">
        <f>IF(GETPIVOTDATA("Vessel",'[1]Schedule For Pub'!$A$3,"Date",$A49,"Vessel",AF$4)=1,"S",IF(GETPIVOTDATA("Vessel",'[1]Schedule For Pub'!$AJ$3,"Date",$A49,"Vessel",AF$4)=1,"W",""))</f>
        <v/>
      </c>
      <c r="AG49" s="10">
        <f>COUNTIF(C49:AF49,"S")</f>
        <v>6</v>
      </c>
      <c r="AH49" s="9">
        <f>COUNTIF(C49:AF49,"W")</f>
        <v>1</v>
      </c>
      <c r="AI49" s="9">
        <f>6-AG49</f>
        <v>0</v>
      </c>
      <c r="AJ49" s="8">
        <f>AJ48+1</f>
        <v>45853</v>
      </c>
      <c r="AK49" s="1" t="str">
        <f>IF(AI49&gt;0,IF(AH49&gt;0,"notify waitlist vessel",""),"")</f>
        <v/>
      </c>
    </row>
    <row r="50" spans="1:37" x14ac:dyDescent="0.3">
      <c r="A50" s="12">
        <f>'[1]Schedule For Pub'!A50</f>
        <v>45854</v>
      </c>
      <c r="B50" s="8">
        <f>B49+1</f>
        <v>45854</v>
      </c>
      <c r="C50" s="4" t="str">
        <f>IF(GETPIVOTDATA("Vessel",'[1]Schedule For Pub'!$A$3,"Date",$A50,"Vessel",C$4)=1,"S",IF(GETPIVOTDATA("Vessel",'[1]Schedule For Pub'!$AJ$3,"Date",$A50,"Vessel",C$4)=1,"W",""))</f>
        <v>S</v>
      </c>
      <c r="D50" s="11" t="str">
        <f>IF(GETPIVOTDATA("Vessel",'[1]Schedule For Pub'!$A$3,"Date",$A50,"Vessel",D$4)=1,"S",IF(GETPIVOTDATA("Vessel",'[1]Schedule For Pub'!$AJ$3,"Date",$A50,"Vessel",D$4)=1,"W",""))</f>
        <v/>
      </c>
      <c r="E50" s="4" t="str">
        <f>IF(GETPIVOTDATA("Vessel",'[1]Schedule For Pub'!$A$3,"Date",$A50,"Vessel",E$4)=1,"S",IF(GETPIVOTDATA("Vessel",'[1]Schedule For Pub'!$AJ$3,"Date",$A50,"Vessel",E$4)=1,"W",""))</f>
        <v>S</v>
      </c>
      <c r="F50" s="11" t="str">
        <f>IF(GETPIVOTDATA("Vessel",'[1]Schedule For Pub'!$A$3,"Date",$A50,"Vessel",F$4)=1,"S",IF(GETPIVOTDATA("Vessel",'[1]Schedule For Pub'!$AJ$3,"Date",$A50,"Vessel",F$4)=1,"W",""))</f>
        <v/>
      </c>
      <c r="G50" s="4" t="str">
        <f>IF(GETPIVOTDATA("Vessel",'[1]Schedule For Pub'!$A$3,"Date",$A50,"Vessel",G$4)=1,"S",IF(GETPIVOTDATA("Vessel",'[1]Schedule For Pub'!$AJ$3,"Date",$A50,"Vessel",G$4)=1,"W",""))</f>
        <v>S</v>
      </c>
      <c r="H50" s="11" t="str">
        <f>IF(GETPIVOTDATA("Vessel",'[1]Schedule For Pub'!$A$3,"Date",$A50,"Vessel",H$4)=1,"S",IF(GETPIVOTDATA("Vessel",'[1]Schedule For Pub'!$AJ$3,"Date",$A50,"Vessel",H$4)=1,"W",""))</f>
        <v/>
      </c>
      <c r="I50" s="4" t="str">
        <f>IF(GETPIVOTDATA("Vessel",'[1]Schedule For Pub'!$A$3,"Date",$A50,"Vessel",I$4)=1,"S",IF(GETPIVOTDATA("Vessel",'[1]Schedule For Pub'!$AJ$3,"Date",$A50,"Vessel",I$4)=1,"W",""))</f>
        <v/>
      </c>
      <c r="J50" s="11" t="str">
        <f>IF(GETPIVOTDATA("Vessel",'[1]Schedule For Pub'!$A$3,"Date",$A50,"Vessel",J$4)=1,"S",IF(GETPIVOTDATA("Vessel",'[1]Schedule For Pub'!$AJ$3,"Date",$A50,"Vessel",J$4)=1,"W",""))</f>
        <v>S</v>
      </c>
      <c r="K50" s="4" t="str">
        <f>IF(GETPIVOTDATA("Vessel",'[1]Schedule For Pub'!$A$3,"Date",$A50,"Vessel",K$4)=1,"S",IF(GETPIVOTDATA("Vessel",'[1]Schedule For Pub'!$AJ$3,"Date",$A50,"Vessel",K$4)=1,"W",""))</f>
        <v/>
      </c>
      <c r="L50" s="11" t="str">
        <f>IF(GETPIVOTDATA("Vessel",'[1]Schedule For Pub'!$A$3,"Date",$A50,"Vessel",L$4)=1,"S",IF(GETPIVOTDATA("Vessel",'[1]Schedule For Pub'!$AJ$3,"Date",$A50,"Vessel",L$4)=1,"W",""))</f>
        <v/>
      </c>
      <c r="M50" s="4" t="str">
        <f>IF(GETPIVOTDATA("Vessel",'[1]Schedule For Pub'!$A$3,"Date",$A50,"Vessel",M$4)=1,"S",IF(GETPIVOTDATA("Vessel",'[1]Schedule For Pub'!$AJ$3,"Date",$A50,"Vessel",M$4)=1,"W",""))</f>
        <v/>
      </c>
      <c r="N50" s="11" t="str">
        <f>IF(GETPIVOTDATA("Vessel",'[1]Schedule For Pub'!$A$3,"Date",$A50,"Vessel",N$4)=1,"S",IF(GETPIVOTDATA("Vessel",'[1]Schedule For Pub'!$AJ$3,"Date",$A50,"Vessel",N$4)=1,"W",""))</f>
        <v/>
      </c>
      <c r="O50" s="4" t="str">
        <f>IF(GETPIVOTDATA("Vessel",'[1]Schedule For Pub'!$A$3,"Date",$A50,"Vessel",O$4)=1,"S",IF(GETPIVOTDATA("Vessel",'[1]Schedule For Pub'!$AJ$3,"Date",$A50,"Vessel",O$4)=1,"W",""))</f>
        <v/>
      </c>
      <c r="P50" s="11" t="str">
        <f>IF(GETPIVOTDATA("Vessel",'[1]Schedule For Pub'!$A$3,"Date",$A50,"Vessel",P$4)=1,"S",IF(GETPIVOTDATA("Vessel",'[1]Schedule For Pub'!$AJ$3,"Date",$A50,"Vessel",P$4)=1,"W",""))</f>
        <v/>
      </c>
      <c r="Q50" s="4" t="str">
        <f>IF(GETPIVOTDATA("Vessel",'[1]Schedule For Pub'!$A$3,"Date",$A50,"Vessel",Q$4)=1,"S",IF(GETPIVOTDATA("Vessel",'[1]Schedule For Pub'!$AJ$3,"Date",$A50,"Vessel",Q$4)=1,"W",""))</f>
        <v/>
      </c>
      <c r="R50" s="11" t="str">
        <f>IF(GETPIVOTDATA("Vessel",'[1]Schedule For Pub'!$A$3,"Date",$A50,"Vessel",R$4)=1,"S",IF(GETPIVOTDATA("Vessel",'[1]Schedule For Pub'!$AJ$3,"Date",$A50,"Vessel",R$4)=1,"W",""))</f>
        <v/>
      </c>
      <c r="S50" s="4" t="str">
        <f>IF(GETPIVOTDATA("Vessel",'[1]Schedule For Pub'!$A$3,"Date",$A50,"Vessel",S$4)=1,"S",IF(GETPIVOTDATA("Vessel",'[1]Schedule For Pub'!$AJ$3,"Date",$A50,"Vessel",S$4)=1,"W",""))</f>
        <v/>
      </c>
      <c r="T50" s="11" t="str">
        <f>IF(GETPIVOTDATA("Vessel",'[1]Schedule For Pub'!$A$3,"Date",$A50,"Vessel",T$4)=1,"S",IF(GETPIVOTDATA("Vessel",'[1]Schedule For Pub'!$AJ$3,"Date",$A50,"Vessel",T$4)=1,"W",""))</f>
        <v/>
      </c>
      <c r="U50" s="4" t="str">
        <f>IF(GETPIVOTDATA("Vessel",'[1]Schedule For Pub'!$A$3,"Date",$A50,"Vessel",U$4)=1,"S",IF(GETPIVOTDATA("Vessel",'[1]Schedule For Pub'!$AJ$3,"Date",$A50,"Vessel",U$4)=1,"W",""))</f>
        <v/>
      </c>
      <c r="V50" s="11" t="str">
        <f>IF(GETPIVOTDATA("Vessel",'[1]Schedule For Pub'!$A$3,"Date",$A50,"Vessel",V$4)=1,"S",IF(GETPIVOTDATA("Vessel",'[1]Schedule For Pub'!$AJ$3,"Date",$A50,"Vessel",V$4)=1,"W",""))</f>
        <v/>
      </c>
      <c r="W50" s="4" t="str">
        <f>IF(GETPIVOTDATA("Vessel",'[1]Schedule For Pub'!$A$3,"Date",$A50,"Vessel",W$4)=1,"S",IF(GETPIVOTDATA("Vessel",'[1]Schedule For Pub'!$AJ$3,"Date",$A50,"Vessel",W$4)=1,"W",""))</f>
        <v/>
      </c>
      <c r="X50" s="11" t="str">
        <f>IF(GETPIVOTDATA("Vessel",'[1]Schedule For Pub'!$A$3,"Date",$A50,"Vessel",X$4)=1,"S",IF(GETPIVOTDATA("Vessel",'[1]Schedule For Pub'!$AJ$3,"Date",$A50,"Vessel",X$4)=1,"W",""))</f>
        <v>S</v>
      </c>
      <c r="Y50" s="4" t="str">
        <f>IF(GETPIVOTDATA("Vessel",'[1]Schedule For Pub'!$A$3,"Date",$A50,"Vessel",Y$4)=1,"S",IF(GETPIVOTDATA("Vessel",'[1]Schedule For Pub'!$AJ$3,"Date",$A50,"Vessel",Y$4)=1,"W",""))</f>
        <v/>
      </c>
      <c r="Z50" s="11" t="str">
        <f>IF(GETPIVOTDATA("Vessel",'[1]Schedule For Pub'!$A$3,"Date",$A50,"Vessel",Z$4)=1,"S",IF(GETPIVOTDATA("Vessel",'[1]Schedule For Pub'!$AJ$3,"Date",$A50,"Vessel",Z$4)=1,"W",""))</f>
        <v>S</v>
      </c>
      <c r="AA50" s="4" t="str">
        <f>IF(GETPIVOTDATA("Vessel",'[1]Schedule For Pub'!$A$3,"Date",$A50,"Vessel",AA$4)=1,"S",IF(GETPIVOTDATA("Vessel",'[1]Schedule For Pub'!$AJ$3,"Date",$A50,"Vessel",AA$4)=1,"W",""))</f>
        <v/>
      </c>
      <c r="AB50" s="11" t="str">
        <f>IF(GETPIVOTDATA("Vessel",'[1]Schedule For Pub'!$A$3,"Date",$A50,"Vessel",AB$4)=1,"S",IF(GETPIVOTDATA("Vessel",'[1]Schedule For Pub'!$AJ$3,"Date",$A50,"Vessel",AB$4)=1,"W",""))</f>
        <v/>
      </c>
      <c r="AC50" s="4" t="str">
        <f>IF(GETPIVOTDATA("Vessel",'[1]Schedule For Pub'!$A$3,"Date",$A50,"Vessel",AC$4)=1,"S",IF(GETPIVOTDATA("Vessel",'[1]Schedule For Pub'!$AJ$3,"Date",$A50,"Vessel",AC$4)=1,"W",""))</f>
        <v/>
      </c>
      <c r="AD50" s="11" t="str">
        <f>IF(GETPIVOTDATA("Vessel",'[1]Schedule For Pub'!$A$3,"Date",$A50,"Vessel",AD$4)=1,"S",IF(GETPIVOTDATA("Vessel",'[1]Schedule For Pub'!$AJ$3,"Date",$A50,"Vessel",AD$4)=1,"W",""))</f>
        <v/>
      </c>
      <c r="AE50" s="4" t="str">
        <f>IF(GETPIVOTDATA("Vessel",'[1]Schedule For Pub'!$A$3,"Date",$A50,"Vessel",AE$4)=1,"S",IF(GETPIVOTDATA("Vessel",'[1]Schedule For Pub'!$AJ$3,"Date",$A50,"Vessel",AE$4)=1,"W",""))</f>
        <v/>
      </c>
      <c r="AF50" s="11" t="str">
        <f>IF(GETPIVOTDATA("Vessel",'[1]Schedule For Pub'!$A$3,"Date",$A50,"Vessel",AF$4)=1,"S",IF(GETPIVOTDATA("Vessel",'[1]Schedule For Pub'!$AJ$3,"Date",$A50,"Vessel",AF$4)=1,"W",""))</f>
        <v/>
      </c>
      <c r="AG50" s="10">
        <f>COUNTIF(C50:AF50,"S")</f>
        <v>6</v>
      </c>
      <c r="AH50" s="9">
        <f>COUNTIF(C50:AF50,"W")</f>
        <v>0</v>
      </c>
      <c r="AI50" s="9">
        <f>6-AG50</f>
        <v>0</v>
      </c>
      <c r="AJ50" s="8">
        <f>AJ49+1</f>
        <v>45854</v>
      </c>
      <c r="AK50" s="1" t="str">
        <f>IF(AI50&gt;0,IF(AH50&gt;0,"notify waitlist vessel",""),"")</f>
        <v/>
      </c>
    </row>
    <row r="51" spans="1:37" x14ac:dyDescent="0.3">
      <c r="A51" s="12">
        <f>'[1]Schedule For Pub'!A51</f>
        <v>45855</v>
      </c>
      <c r="B51" s="8">
        <f>B50+1</f>
        <v>45855</v>
      </c>
      <c r="C51" s="4" t="str">
        <f>IF(GETPIVOTDATA("Vessel",'[1]Schedule For Pub'!$A$3,"Date",$A51,"Vessel",C$4)=1,"S",IF(GETPIVOTDATA("Vessel",'[1]Schedule For Pub'!$AJ$3,"Date",$A51,"Vessel",C$4)=1,"W",""))</f>
        <v>S</v>
      </c>
      <c r="D51" s="11" t="str">
        <f>IF(GETPIVOTDATA("Vessel",'[1]Schedule For Pub'!$A$3,"Date",$A51,"Vessel",D$4)=1,"S",IF(GETPIVOTDATA("Vessel",'[1]Schedule For Pub'!$AJ$3,"Date",$A51,"Vessel",D$4)=1,"W",""))</f>
        <v/>
      </c>
      <c r="E51" s="4" t="str">
        <f>IF(GETPIVOTDATA("Vessel",'[1]Schedule For Pub'!$A$3,"Date",$A51,"Vessel",E$4)=1,"S",IF(GETPIVOTDATA("Vessel",'[1]Schedule For Pub'!$AJ$3,"Date",$A51,"Vessel",E$4)=1,"W",""))</f>
        <v>S</v>
      </c>
      <c r="F51" s="11" t="str">
        <f>IF(GETPIVOTDATA("Vessel",'[1]Schedule For Pub'!$A$3,"Date",$A51,"Vessel",F$4)=1,"S",IF(GETPIVOTDATA("Vessel",'[1]Schedule For Pub'!$AJ$3,"Date",$A51,"Vessel",F$4)=1,"W",""))</f>
        <v/>
      </c>
      <c r="G51" s="4" t="str">
        <f>IF(GETPIVOTDATA("Vessel",'[1]Schedule For Pub'!$A$3,"Date",$A51,"Vessel",G$4)=1,"S",IF(GETPIVOTDATA("Vessel",'[1]Schedule For Pub'!$AJ$3,"Date",$A51,"Vessel",G$4)=1,"W",""))</f>
        <v>S</v>
      </c>
      <c r="H51" s="11" t="str">
        <f>IF(GETPIVOTDATA("Vessel",'[1]Schedule For Pub'!$A$3,"Date",$A51,"Vessel",H$4)=1,"S",IF(GETPIVOTDATA("Vessel",'[1]Schedule For Pub'!$AJ$3,"Date",$A51,"Vessel",H$4)=1,"W",""))</f>
        <v/>
      </c>
      <c r="I51" s="4" t="str">
        <f>IF(GETPIVOTDATA("Vessel",'[1]Schedule For Pub'!$A$3,"Date",$A51,"Vessel",I$4)=1,"S",IF(GETPIVOTDATA("Vessel",'[1]Schedule For Pub'!$AJ$3,"Date",$A51,"Vessel",I$4)=1,"W",""))</f>
        <v/>
      </c>
      <c r="J51" s="11" t="str">
        <f>IF(GETPIVOTDATA("Vessel",'[1]Schedule For Pub'!$A$3,"Date",$A51,"Vessel",J$4)=1,"S",IF(GETPIVOTDATA("Vessel",'[1]Schedule For Pub'!$AJ$3,"Date",$A51,"Vessel",J$4)=1,"W",""))</f>
        <v>S</v>
      </c>
      <c r="K51" s="4" t="str">
        <f>IF(GETPIVOTDATA("Vessel",'[1]Schedule For Pub'!$A$3,"Date",$A51,"Vessel",K$4)=1,"S",IF(GETPIVOTDATA("Vessel",'[1]Schedule For Pub'!$AJ$3,"Date",$A51,"Vessel",K$4)=1,"W",""))</f>
        <v/>
      </c>
      <c r="L51" s="11" t="str">
        <f>IF(GETPIVOTDATA("Vessel",'[1]Schedule For Pub'!$A$3,"Date",$A51,"Vessel",L$4)=1,"S",IF(GETPIVOTDATA("Vessel",'[1]Schedule For Pub'!$AJ$3,"Date",$A51,"Vessel",L$4)=1,"W",""))</f>
        <v/>
      </c>
      <c r="M51" s="4" t="str">
        <f>IF(GETPIVOTDATA("Vessel",'[1]Schedule For Pub'!$A$3,"Date",$A51,"Vessel",M$4)=1,"S",IF(GETPIVOTDATA("Vessel",'[1]Schedule For Pub'!$AJ$3,"Date",$A51,"Vessel",M$4)=1,"W",""))</f>
        <v/>
      </c>
      <c r="N51" s="11" t="str">
        <f>IF(GETPIVOTDATA("Vessel",'[1]Schedule For Pub'!$A$3,"Date",$A51,"Vessel",N$4)=1,"S",IF(GETPIVOTDATA("Vessel",'[1]Schedule For Pub'!$AJ$3,"Date",$A51,"Vessel",N$4)=1,"W",""))</f>
        <v/>
      </c>
      <c r="O51" s="4" t="str">
        <f>IF(GETPIVOTDATA("Vessel",'[1]Schedule For Pub'!$A$3,"Date",$A51,"Vessel",O$4)=1,"S",IF(GETPIVOTDATA("Vessel",'[1]Schedule For Pub'!$AJ$3,"Date",$A51,"Vessel",O$4)=1,"W",""))</f>
        <v/>
      </c>
      <c r="P51" s="11" t="str">
        <f>IF(GETPIVOTDATA("Vessel",'[1]Schedule For Pub'!$A$3,"Date",$A51,"Vessel",P$4)=1,"S",IF(GETPIVOTDATA("Vessel",'[1]Schedule For Pub'!$AJ$3,"Date",$A51,"Vessel",P$4)=1,"W",""))</f>
        <v/>
      </c>
      <c r="Q51" s="4" t="str">
        <f>IF(GETPIVOTDATA("Vessel",'[1]Schedule For Pub'!$A$3,"Date",$A51,"Vessel",Q$4)=1,"S",IF(GETPIVOTDATA("Vessel",'[1]Schedule For Pub'!$AJ$3,"Date",$A51,"Vessel",Q$4)=1,"W",""))</f>
        <v/>
      </c>
      <c r="R51" s="11" t="str">
        <f>IF(GETPIVOTDATA("Vessel",'[1]Schedule For Pub'!$A$3,"Date",$A51,"Vessel",R$4)=1,"S",IF(GETPIVOTDATA("Vessel",'[1]Schedule For Pub'!$AJ$3,"Date",$A51,"Vessel",R$4)=1,"W",""))</f>
        <v/>
      </c>
      <c r="S51" s="4" t="str">
        <f>IF(GETPIVOTDATA("Vessel",'[1]Schedule For Pub'!$A$3,"Date",$A51,"Vessel",S$4)=1,"S",IF(GETPIVOTDATA("Vessel",'[1]Schedule For Pub'!$AJ$3,"Date",$A51,"Vessel",S$4)=1,"W",""))</f>
        <v/>
      </c>
      <c r="T51" s="11" t="str">
        <f>IF(GETPIVOTDATA("Vessel",'[1]Schedule For Pub'!$A$3,"Date",$A51,"Vessel",T$4)=1,"S",IF(GETPIVOTDATA("Vessel",'[1]Schedule For Pub'!$AJ$3,"Date",$A51,"Vessel",T$4)=1,"W",""))</f>
        <v/>
      </c>
      <c r="U51" s="4" t="str">
        <f>IF(GETPIVOTDATA("Vessel",'[1]Schedule For Pub'!$A$3,"Date",$A51,"Vessel",U$4)=1,"S",IF(GETPIVOTDATA("Vessel",'[1]Schedule For Pub'!$AJ$3,"Date",$A51,"Vessel",U$4)=1,"W",""))</f>
        <v/>
      </c>
      <c r="V51" s="11" t="str">
        <f>IF(GETPIVOTDATA("Vessel",'[1]Schedule For Pub'!$A$3,"Date",$A51,"Vessel",V$4)=1,"S",IF(GETPIVOTDATA("Vessel",'[1]Schedule For Pub'!$AJ$3,"Date",$A51,"Vessel",V$4)=1,"W",""))</f>
        <v/>
      </c>
      <c r="W51" s="4" t="str">
        <f>IF(GETPIVOTDATA("Vessel",'[1]Schedule For Pub'!$A$3,"Date",$A51,"Vessel",W$4)=1,"S",IF(GETPIVOTDATA("Vessel",'[1]Schedule For Pub'!$AJ$3,"Date",$A51,"Vessel",W$4)=1,"W",""))</f>
        <v/>
      </c>
      <c r="X51" s="11" t="str">
        <f>IF(GETPIVOTDATA("Vessel",'[1]Schedule For Pub'!$A$3,"Date",$A51,"Vessel",X$4)=1,"S",IF(GETPIVOTDATA("Vessel",'[1]Schedule For Pub'!$AJ$3,"Date",$A51,"Vessel",X$4)=1,"W",""))</f>
        <v>S</v>
      </c>
      <c r="Y51" s="4" t="str">
        <f>IF(GETPIVOTDATA("Vessel",'[1]Schedule For Pub'!$A$3,"Date",$A51,"Vessel",Y$4)=1,"S",IF(GETPIVOTDATA("Vessel",'[1]Schedule For Pub'!$AJ$3,"Date",$A51,"Vessel",Y$4)=1,"W",""))</f>
        <v/>
      </c>
      <c r="Z51" s="11" t="str">
        <f>IF(GETPIVOTDATA("Vessel",'[1]Schedule For Pub'!$A$3,"Date",$A51,"Vessel",Z$4)=1,"S",IF(GETPIVOTDATA("Vessel",'[1]Schedule For Pub'!$AJ$3,"Date",$A51,"Vessel",Z$4)=1,"W",""))</f>
        <v>S</v>
      </c>
      <c r="AA51" s="4" t="str">
        <f>IF(GETPIVOTDATA("Vessel",'[1]Schedule For Pub'!$A$3,"Date",$A51,"Vessel",AA$4)=1,"S",IF(GETPIVOTDATA("Vessel",'[1]Schedule For Pub'!$AJ$3,"Date",$A51,"Vessel",AA$4)=1,"W",""))</f>
        <v/>
      </c>
      <c r="AB51" s="11" t="str">
        <f>IF(GETPIVOTDATA("Vessel",'[1]Schedule For Pub'!$A$3,"Date",$A51,"Vessel",AB$4)=1,"S",IF(GETPIVOTDATA("Vessel",'[1]Schedule For Pub'!$AJ$3,"Date",$A51,"Vessel",AB$4)=1,"W",""))</f>
        <v/>
      </c>
      <c r="AC51" s="4" t="str">
        <f>IF(GETPIVOTDATA("Vessel",'[1]Schedule For Pub'!$A$3,"Date",$A51,"Vessel",AC$4)=1,"S",IF(GETPIVOTDATA("Vessel",'[1]Schedule For Pub'!$AJ$3,"Date",$A51,"Vessel",AC$4)=1,"W",""))</f>
        <v/>
      </c>
      <c r="AD51" s="11" t="str">
        <f>IF(GETPIVOTDATA("Vessel",'[1]Schedule For Pub'!$A$3,"Date",$A51,"Vessel",AD$4)=1,"S",IF(GETPIVOTDATA("Vessel",'[1]Schedule For Pub'!$AJ$3,"Date",$A51,"Vessel",AD$4)=1,"W",""))</f>
        <v/>
      </c>
      <c r="AE51" s="4" t="str">
        <f>IF(GETPIVOTDATA("Vessel",'[1]Schedule For Pub'!$A$3,"Date",$A51,"Vessel",AE$4)=1,"S",IF(GETPIVOTDATA("Vessel",'[1]Schedule For Pub'!$AJ$3,"Date",$A51,"Vessel",AE$4)=1,"W",""))</f>
        <v/>
      </c>
      <c r="AF51" s="11" t="str">
        <f>IF(GETPIVOTDATA("Vessel",'[1]Schedule For Pub'!$A$3,"Date",$A51,"Vessel",AF$4)=1,"S",IF(GETPIVOTDATA("Vessel",'[1]Schedule For Pub'!$AJ$3,"Date",$A51,"Vessel",AF$4)=1,"W",""))</f>
        <v/>
      </c>
      <c r="AG51" s="10">
        <f>COUNTIF(C51:AF51,"S")</f>
        <v>6</v>
      </c>
      <c r="AH51" s="9">
        <f>COUNTIF(C51:AF51,"W")</f>
        <v>0</v>
      </c>
      <c r="AI51" s="9">
        <f>6-AG51</f>
        <v>0</v>
      </c>
      <c r="AJ51" s="8">
        <f>AJ50+1</f>
        <v>45855</v>
      </c>
      <c r="AK51" s="1" t="str">
        <f>IF(AI51&gt;0,IF(AH51&gt;0,"notify waitlist vessel",""),"")</f>
        <v/>
      </c>
    </row>
    <row r="52" spans="1:37" x14ac:dyDescent="0.3">
      <c r="A52" s="12">
        <f>'[1]Schedule For Pub'!A52</f>
        <v>45856</v>
      </c>
      <c r="B52" s="8">
        <f>B51+1</f>
        <v>45856</v>
      </c>
      <c r="C52" s="4" t="str">
        <f>IF(GETPIVOTDATA("Vessel",'[1]Schedule For Pub'!$A$3,"Date",$A52,"Vessel",C$4)=1,"S",IF(GETPIVOTDATA("Vessel",'[1]Schedule For Pub'!$AJ$3,"Date",$A52,"Vessel",C$4)=1,"W",""))</f>
        <v>S</v>
      </c>
      <c r="D52" s="11" t="str">
        <f>IF(GETPIVOTDATA("Vessel",'[1]Schedule For Pub'!$A$3,"Date",$A52,"Vessel",D$4)=1,"S",IF(GETPIVOTDATA("Vessel",'[1]Schedule For Pub'!$AJ$3,"Date",$A52,"Vessel",D$4)=1,"W",""))</f>
        <v>S</v>
      </c>
      <c r="E52" s="4" t="str">
        <f>IF(GETPIVOTDATA("Vessel",'[1]Schedule For Pub'!$A$3,"Date",$A52,"Vessel",E$4)=1,"S",IF(GETPIVOTDATA("Vessel",'[1]Schedule For Pub'!$AJ$3,"Date",$A52,"Vessel",E$4)=1,"W",""))</f>
        <v>S</v>
      </c>
      <c r="F52" s="11" t="str">
        <f>IF(GETPIVOTDATA("Vessel",'[1]Schedule For Pub'!$A$3,"Date",$A52,"Vessel",F$4)=1,"S",IF(GETPIVOTDATA("Vessel",'[1]Schedule For Pub'!$AJ$3,"Date",$A52,"Vessel",F$4)=1,"W",""))</f>
        <v/>
      </c>
      <c r="G52" s="4" t="str">
        <f>IF(GETPIVOTDATA("Vessel",'[1]Schedule For Pub'!$A$3,"Date",$A52,"Vessel",G$4)=1,"S",IF(GETPIVOTDATA("Vessel",'[1]Schedule For Pub'!$AJ$3,"Date",$A52,"Vessel",G$4)=1,"W",""))</f>
        <v>S</v>
      </c>
      <c r="H52" s="11" t="str">
        <f>IF(GETPIVOTDATA("Vessel",'[1]Schedule For Pub'!$A$3,"Date",$A52,"Vessel",H$4)=1,"S",IF(GETPIVOTDATA("Vessel",'[1]Schedule For Pub'!$AJ$3,"Date",$A52,"Vessel",H$4)=1,"W",""))</f>
        <v/>
      </c>
      <c r="I52" s="4" t="str">
        <f>IF(GETPIVOTDATA("Vessel",'[1]Schedule For Pub'!$A$3,"Date",$A52,"Vessel",I$4)=1,"S",IF(GETPIVOTDATA("Vessel",'[1]Schedule For Pub'!$AJ$3,"Date",$A52,"Vessel",I$4)=1,"W",""))</f>
        <v/>
      </c>
      <c r="J52" s="11" t="str">
        <f>IF(GETPIVOTDATA("Vessel",'[1]Schedule For Pub'!$A$3,"Date",$A52,"Vessel",J$4)=1,"S",IF(GETPIVOTDATA("Vessel",'[1]Schedule For Pub'!$AJ$3,"Date",$A52,"Vessel",J$4)=1,"W",""))</f>
        <v>S</v>
      </c>
      <c r="K52" s="4" t="str">
        <f>IF(GETPIVOTDATA("Vessel",'[1]Schedule For Pub'!$A$3,"Date",$A52,"Vessel",K$4)=1,"S",IF(GETPIVOTDATA("Vessel",'[1]Schedule For Pub'!$AJ$3,"Date",$A52,"Vessel",K$4)=1,"W",""))</f>
        <v/>
      </c>
      <c r="L52" s="11" t="str">
        <f>IF(GETPIVOTDATA("Vessel",'[1]Schedule For Pub'!$A$3,"Date",$A52,"Vessel",L$4)=1,"S",IF(GETPIVOTDATA("Vessel",'[1]Schedule For Pub'!$AJ$3,"Date",$A52,"Vessel",L$4)=1,"W",""))</f>
        <v/>
      </c>
      <c r="M52" s="4" t="str">
        <f>IF(GETPIVOTDATA("Vessel",'[1]Schedule For Pub'!$A$3,"Date",$A52,"Vessel",M$4)=1,"S",IF(GETPIVOTDATA("Vessel",'[1]Schedule For Pub'!$AJ$3,"Date",$A52,"Vessel",M$4)=1,"W",""))</f>
        <v/>
      </c>
      <c r="N52" s="11" t="str">
        <f>IF(GETPIVOTDATA("Vessel",'[1]Schedule For Pub'!$A$3,"Date",$A52,"Vessel",N$4)=1,"S",IF(GETPIVOTDATA("Vessel",'[1]Schedule For Pub'!$AJ$3,"Date",$A52,"Vessel",N$4)=1,"W",""))</f>
        <v/>
      </c>
      <c r="O52" s="4" t="str">
        <f>IF(GETPIVOTDATA("Vessel",'[1]Schedule For Pub'!$A$3,"Date",$A52,"Vessel",O$4)=1,"S",IF(GETPIVOTDATA("Vessel",'[1]Schedule For Pub'!$AJ$3,"Date",$A52,"Vessel",O$4)=1,"W",""))</f>
        <v/>
      </c>
      <c r="P52" s="11" t="str">
        <f>IF(GETPIVOTDATA("Vessel",'[1]Schedule For Pub'!$A$3,"Date",$A52,"Vessel",P$4)=1,"S",IF(GETPIVOTDATA("Vessel",'[1]Schedule For Pub'!$AJ$3,"Date",$A52,"Vessel",P$4)=1,"W",""))</f>
        <v/>
      </c>
      <c r="Q52" s="4" t="str">
        <f>IF(GETPIVOTDATA("Vessel",'[1]Schedule For Pub'!$A$3,"Date",$A52,"Vessel",Q$4)=1,"S",IF(GETPIVOTDATA("Vessel",'[1]Schedule For Pub'!$AJ$3,"Date",$A52,"Vessel",Q$4)=1,"W",""))</f>
        <v/>
      </c>
      <c r="R52" s="11" t="str">
        <f>IF(GETPIVOTDATA("Vessel",'[1]Schedule For Pub'!$A$3,"Date",$A52,"Vessel",R$4)=1,"S",IF(GETPIVOTDATA("Vessel",'[1]Schedule For Pub'!$AJ$3,"Date",$A52,"Vessel",R$4)=1,"W",""))</f>
        <v/>
      </c>
      <c r="S52" s="4" t="str">
        <f>IF(GETPIVOTDATA("Vessel",'[1]Schedule For Pub'!$A$3,"Date",$A52,"Vessel",S$4)=1,"S",IF(GETPIVOTDATA("Vessel",'[1]Schedule For Pub'!$AJ$3,"Date",$A52,"Vessel",S$4)=1,"W",""))</f>
        <v/>
      </c>
      <c r="T52" s="11" t="str">
        <f>IF(GETPIVOTDATA("Vessel",'[1]Schedule For Pub'!$A$3,"Date",$A52,"Vessel",T$4)=1,"S",IF(GETPIVOTDATA("Vessel",'[1]Schedule For Pub'!$AJ$3,"Date",$A52,"Vessel",T$4)=1,"W",""))</f>
        <v/>
      </c>
      <c r="U52" s="4" t="str">
        <f>IF(GETPIVOTDATA("Vessel",'[1]Schedule For Pub'!$A$3,"Date",$A52,"Vessel",U$4)=1,"S",IF(GETPIVOTDATA("Vessel",'[1]Schedule For Pub'!$AJ$3,"Date",$A52,"Vessel",U$4)=1,"W",""))</f>
        <v/>
      </c>
      <c r="V52" s="11" t="str">
        <f>IF(GETPIVOTDATA("Vessel",'[1]Schedule For Pub'!$A$3,"Date",$A52,"Vessel",V$4)=1,"S",IF(GETPIVOTDATA("Vessel",'[1]Schedule For Pub'!$AJ$3,"Date",$A52,"Vessel",V$4)=1,"W",""))</f>
        <v/>
      </c>
      <c r="W52" s="4" t="str">
        <f>IF(GETPIVOTDATA("Vessel",'[1]Schedule For Pub'!$A$3,"Date",$A52,"Vessel",W$4)=1,"S",IF(GETPIVOTDATA("Vessel",'[1]Schedule For Pub'!$AJ$3,"Date",$A52,"Vessel",W$4)=1,"W",""))</f>
        <v/>
      </c>
      <c r="X52" s="11" t="str">
        <f>IF(GETPIVOTDATA("Vessel",'[1]Schedule For Pub'!$A$3,"Date",$A52,"Vessel",X$4)=1,"S",IF(GETPIVOTDATA("Vessel",'[1]Schedule For Pub'!$AJ$3,"Date",$A52,"Vessel",X$4)=1,"W",""))</f>
        <v>S</v>
      </c>
      <c r="Y52" s="4" t="str">
        <f>IF(GETPIVOTDATA("Vessel",'[1]Schedule For Pub'!$A$3,"Date",$A52,"Vessel",Y$4)=1,"S",IF(GETPIVOTDATA("Vessel",'[1]Schedule For Pub'!$AJ$3,"Date",$A52,"Vessel",Y$4)=1,"W",""))</f>
        <v/>
      </c>
      <c r="Z52" s="11" t="str">
        <f>IF(GETPIVOTDATA("Vessel",'[1]Schedule For Pub'!$A$3,"Date",$A52,"Vessel",Z$4)=1,"S",IF(GETPIVOTDATA("Vessel",'[1]Schedule For Pub'!$AJ$3,"Date",$A52,"Vessel",Z$4)=1,"W",""))</f>
        <v/>
      </c>
      <c r="AA52" s="4" t="str">
        <f>IF(GETPIVOTDATA("Vessel",'[1]Schedule For Pub'!$A$3,"Date",$A52,"Vessel",AA$4)=1,"S",IF(GETPIVOTDATA("Vessel",'[1]Schedule For Pub'!$AJ$3,"Date",$A52,"Vessel",AA$4)=1,"W",""))</f>
        <v/>
      </c>
      <c r="AB52" s="11" t="str">
        <f>IF(GETPIVOTDATA("Vessel",'[1]Schedule For Pub'!$A$3,"Date",$A52,"Vessel",AB$4)=1,"S",IF(GETPIVOTDATA("Vessel",'[1]Schedule For Pub'!$AJ$3,"Date",$A52,"Vessel",AB$4)=1,"W",""))</f>
        <v/>
      </c>
      <c r="AC52" s="4" t="str">
        <f>IF(GETPIVOTDATA("Vessel",'[1]Schedule For Pub'!$A$3,"Date",$A52,"Vessel",AC$4)=1,"S",IF(GETPIVOTDATA("Vessel",'[1]Schedule For Pub'!$AJ$3,"Date",$A52,"Vessel",AC$4)=1,"W",""))</f>
        <v/>
      </c>
      <c r="AD52" s="11" t="str">
        <f>IF(GETPIVOTDATA("Vessel",'[1]Schedule For Pub'!$A$3,"Date",$A52,"Vessel",AD$4)=1,"S",IF(GETPIVOTDATA("Vessel",'[1]Schedule For Pub'!$AJ$3,"Date",$A52,"Vessel",AD$4)=1,"W",""))</f>
        <v/>
      </c>
      <c r="AE52" s="4" t="str">
        <f>IF(GETPIVOTDATA("Vessel",'[1]Schedule For Pub'!$A$3,"Date",$A52,"Vessel",AE$4)=1,"S",IF(GETPIVOTDATA("Vessel",'[1]Schedule For Pub'!$AJ$3,"Date",$A52,"Vessel",AE$4)=1,"W",""))</f>
        <v/>
      </c>
      <c r="AF52" s="11" t="str">
        <f>IF(GETPIVOTDATA("Vessel",'[1]Schedule For Pub'!$A$3,"Date",$A52,"Vessel",AF$4)=1,"S",IF(GETPIVOTDATA("Vessel",'[1]Schedule For Pub'!$AJ$3,"Date",$A52,"Vessel",AF$4)=1,"W",""))</f>
        <v/>
      </c>
      <c r="AG52" s="10">
        <f>COUNTIF(C52:AF52,"S")</f>
        <v>6</v>
      </c>
      <c r="AH52" s="9">
        <f>COUNTIF(C52:AF52,"W")</f>
        <v>0</v>
      </c>
      <c r="AI52" s="9">
        <f>6-AG52</f>
        <v>0</v>
      </c>
      <c r="AJ52" s="8">
        <f>AJ51+1</f>
        <v>45856</v>
      </c>
      <c r="AK52" s="1" t="str">
        <f>IF(AI52&gt;0,IF(AH52&gt;0,"notify waitlist vessel",""),"")</f>
        <v/>
      </c>
    </row>
    <row r="53" spans="1:37" x14ac:dyDescent="0.3">
      <c r="A53" s="12">
        <f>'[1]Schedule For Pub'!A53</f>
        <v>45857</v>
      </c>
      <c r="B53" s="8">
        <f>B52+1</f>
        <v>45857</v>
      </c>
      <c r="C53" s="4" t="str">
        <f>IF(GETPIVOTDATA("Vessel",'[1]Schedule For Pub'!$A$3,"Date",$A53,"Vessel",C$4)=1,"S",IF(GETPIVOTDATA("Vessel",'[1]Schedule For Pub'!$AJ$3,"Date",$A53,"Vessel",C$4)=1,"W",""))</f>
        <v>S</v>
      </c>
      <c r="D53" s="11" t="str">
        <f>IF(GETPIVOTDATA("Vessel",'[1]Schedule For Pub'!$A$3,"Date",$A53,"Vessel",D$4)=1,"S",IF(GETPIVOTDATA("Vessel",'[1]Schedule For Pub'!$AJ$3,"Date",$A53,"Vessel",D$4)=1,"W",""))</f>
        <v/>
      </c>
      <c r="E53" s="4" t="str">
        <f>IF(GETPIVOTDATA("Vessel",'[1]Schedule For Pub'!$A$3,"Date",$A53,"Vessel",E$4)=1,"S",IF(GETPIVOTDATA("Vessel",'[1]Schedule For Pub'!$AJ$3,"Date",$A53,"Vessel",E$4)=1,"W",""))</f>
        <v/>
      </c>
      <c r="F53" s="11" t="str">
        <f>IF(GETPIVOTDATA("Vessel",'[1]Schedule For Pub'!$A$3,"Date",$A53,"Vessel",F$4)=1,"S",IF(GETPIVOTDATA("Vessel",'[1]Schedule For Pub'!$AJ$3,"Date",$A53,"Vessel",F$4)=1,"W",""))</f>
        <v/>
      </c>
      <c r="G53" s="4" t="str">
        <f>IF(GETPIVOTDATA("Vessel",'[1]Schedule For Pub'!$A$3,"Date",$A53,"Vessel",G$4)=1,"S",IF(GETPIVOTDATA("Vessel",'[1]Schedule For Pub'!$AJ$3,"Date",$A53,"Vessel",G$4)=1,"W",""))</f>
        <v/>
      </c>
      <c r="H53" s="11" t="str">
        <f>IF(GETPIVOTDATA("Vessel",'[1]Schedule For Pub'!$A$3,"Date",$A53,"Vessel",H$4)=1,"S",IF(GETPIVOTDATA("Vessel",'[1]Schedule For Pub'!$AJ$3,"Date",$A53,"Vessel",H$4)=1,"W",""))</f>
        <v>S</v>
      </c>
      <c r="I53" s="4" t="str">
        <f>IF(GETPIVOTDATA("Vessel",'[1]Schedule For Pub'!$A$3,"Date",$A53,"Vessel",I$4)=1,"S",IF(GETPIVOTDATA("Vessel",'[1]Schedule For Pub'!$AJ$3,"Date",$A53,"Vessel",I$4)=1,"W",""))</f>
        <v/>
      </c>
      <c r="J53" s="11" t="str">
        <f>IF(GETPIVOTDATA("Vessel",'[1]Schedule For Pub'!$A$3,"Date",$A53,"Vessel",J$4)=1,"S",IF(GETPIVOTDATA("Vessel",'[1]Schedule For Pub'!$AJ$3,"Date",$A53,"Vessel",J$4)=1,"W",""))</f>
        <v>S</v>
      </c>
      <c r="K53" s="4" t="str">
        <f>IF(GETPIVOTDATA("Vessel",'[1]Schedule For Pub'!$A$3,"Date",$A53,"Vessel",K$4)=1,"S",IF(GETPIVOTDATA("Vessel",'[1]Schedule For Pub'!$AJ$3,"Date",$A53,"Vessel",K$4)=1,"W",""))</f>
        <v/>
      </c>
      <c r="L53" s="11" t="str">
        <f>IF(GETPIVOTDATA("Vessel",'[1]Schedule For Pub'!$A$3,"Date",$A53,"Vessel",L$4)=1,"S",IF(GETPIVOTDATA("Vessel",'[1]Schedule For Pub'!$AJ$3,"Date",$A53,"Vessel",L$4)=1,"W",""))</f>
        <v/>
      </c>
      <c r="M53" s="4" t="str">
        <f>IF(GETPIVOTDATA("Vessel",'[1]Schedule For Pub'!$A$3,"Date",$A53,"Vessel",M$4)=1,"S",IF(GETPIVOTDATA("Vessel",'[1]Schedule For Pub'!$AJ$3,"Date",$A53,"Vessel",M$4)=1,"W",""))</f>
        <v/>
      </c>
      <c r="N53" s="11" t="str">
        <f>IF(GETPIVOTDATA("Vessel",'[1]Schedule For Pub'!$A$3,"Date",$A53,"Vessel",N$4)=1,"S",IF(GETPIVOTDATA("Vessel",'[1]Schedule For Pub'!$AJ$3,"Date",$A53,"Vessel",N$4)=1,"W",""))</f>
        <v/>
      </c>
      <c r="O53" s="4" t="str">
        <f>IF(GETPIVOTDATA("Vessel",'[1]Schedule For Pub'!$A$3,"Date",$A53,"Vessel",O$4)=1,"S",IF(GETPIVOTDATA("Vessel",'[1]Schedule For Pub'!$AJ$3,"Date",$A53,"Vessel",O$4)=1,"W",""))</f>
        <v/>
      </c>
      <c r="P53" s="11" t="str">
        <f>IF(GETPIVOTDATA("Vessel",'[1]Schedule For Pub'!$A$3,"Date",$A53,"Vessel",P$4)=1,"S",IF(GETPIVOTDATA("Vessel",'[1]Schedule For Pub'!$AJ$3,"Date",$A53,"Vessel",P$4)=1,"W",""))</f>
        <v/>
      </c>
      <c r="Q53" s="4" t="str">
        <f>IF(GETPIVOTDATA("Vessel",'[1]Schedule For Pub'!$A$3,"Date",$A53,"Vessel",Q$4)=1,"S",IF(GETPIVOTDATA("Vessel",'[1]Schedule For Pub'!$AJ$3,"Date",$A53,"Vessel",Q$4)=1,"W",""))</f>
        <v/>
      </c>
      <c r="R53" s="11" t="str">
        <f>IF(GETPIVOTDATA("Vessel",'[1]Schedule For Pub'!$A$3,"Date",$A53,"Vessel",R$4)=1,"S",IF(GETPIVOTDATA("Vessel",'[1]Schedule For Pub'!$AJ$3,"Date",$A53,"Vessel",R$4)=1,"W",""))</f>
        <v/>
      </c>
      <c r="S53" s="4" t="str">
        <f>IF(GETPIVOTDATA("Vessel",'[1]Schedule For Pub'!$A$3,"Date",$A53,"Vessel",S$4)=1,"S",IF(GETPIVOTDATA("Vessel",'[1]Schedule For Pub'!$AJ$3,"Date",$A53,"Vessel",S$4)=1,"W",""))</f>
        <v/>
      </c>
      <c r="T53" s="11" t="str">
        <f>IF(GETPIVOTDATA("Vessel",'[1]Schedule For Pub'!$A$3,"Date",$A53,"Vessel",T$4)=1,"S",IF(GETPIVOTDATA("Vessel",'[1]Schedule For Pub'!$AJ$3,"Date",$A53,"Vessel",T$4)=1,"W",""))</f>
        <v/>
      </c>
      <c r="U53" s="4" t="str">
        <f>IF(GETPIVOTDATA("Vessel",'[1]Schedule For Pub'!$A$3,"Date",$A53,"Vessel",U$4)=1,"S",IF(GETPIVOTDATA("Vessel",'[1]Schedule For Pub'!$AJ$3,"Date",$A53,"Vessel",U$4)=1,"W",""))</f>
        <v/>
      </c>
      <c r="V53" s="11" t="str">
        <f>IF(GETPIVOTDATA("Vessel",'[1]Schedule For Pub'!$A$3,"Date",$A53,"Vessel",V$4)=1,"S",IF(GETPIVOTDATA("Vessel",'[1]Schedule For Pub'!$AJ$3,"Date",$A53,"Vessel",V$4)=1,"W",""))</f>
        <v/>
      </c>
      <c r="W53" s="4" t="str">
        <f>IF(GETPIVOTDATA("Vessel",'[1]Schedule For Pub'!$A$3,"Date",$A53,"Vessel",W$4)=1,"S",IF(GETPIVOTDATA("Vessel",'[1]Schedule For Pub'!$AJ$3,"Date",$A53,"Vessel",W$4)=1,"W",""))</f>
        <v/>
      </c>
      <c r="X53" s="11" t="str">
        <f>IF(GETPIVOTDATA("Vessel",'[1]Schedule For Pub'!$A$3,"Date",$A53,"Vessel",X$4)=1,"S",IF(GETPIVOTDATA("Vessel",'[1]Schedule For Pub'!$AJ$3,"Date",$A53,"Vessel",X$4)=1,"W",""))</f>
        <v>S</v>
      </c>
      <c r="Y53" s="4" t="str">
        <f>IF(GETPIVOTDATA("Vessel",'[1]Schedule For Pub'!$A$3,"Date",$A53,"Vessel",Y$4)=1,"S",IF(GETPIVOTDATA("Vessel",'[1]Schedule For Pub'!$AJ$3,"Date",$A53,"Vessel",Y$4)=1,"W",""))</f>
        <v/>
      </c>
      <c r="Z53" s="11" t="str">
        <f>IF(GETPIVOTDATA("Vessel",'[1]Schedule For Pub'!$A$3,"Date",$A53,"Vessel",Z$4)=1,"S",IF(GETPIVOTDATA("Vessel",'[1]Schedule For Pub'!$AJ$3,"Date",$A53,"Vessel",Z$4)=1,"W",""))</f>
        <v>S</v>
      </c>
      <c r="AA53" s="4" t="str">
        <f>IF(GETPIVOTDATA("Vessel",'[1]Schedule For Pub'!$A$3,"Date",$A53,"Vessel",AA$4)=1,"S",IF(GETPIVOTDATA("Vessel",'[1]Schedule For Pub'!$AJ$3,"Date",$A53,"Vessel",AA$4)=1,"W",""))</f>
        <v/>
      </c>
      <c r="AB53" s="11" t="str">
        <f>IF(GETPIVOTDATA("Vessel",'[1]Schedule For Pub'!$A$3,"Date",$A53,"Vessel",AB$4)=1,"S",IF(GETPIVOTDATA("Vessel",'[1]Schedule For Pub'!$AJ$3,"Date",$A53,"Vessel",AB$4)=1,"W",""))</f>
        <v/>
      </c>
      <c r="AC53" s="4" t="str">
        <f>IF(GETPIVOTDATA("Vessel",'[1]Schedule For Pub'!$A$3,"Date",$A53,"Vessel",AC$4)=1,"S",IF(GETPIVOTDATA("Vessel",'[1]Schedule For Pub'!$AJ$3,"Date",$A53,"Vessel",AC$4)=1,"W",""))</f>
        <v/>
      </c>
      <c r="AD53" s="11" t="str">
        <f>IF(GETPIVOTDATA("Vessel",'[1]Schedule For Pub'!$A$3,"Date",$A53,"Vessel",AD$4)=1,"S",IF(GETPIVOTDATA("Vessel",'[1]Schedule For Pub'!$AJ$3,"Date",$A53,"Vessel",AD$4)=1,"W",""))</f>
        <v/>
      </c>
      <c r="AE53" s="4" t="str">
        <f>IF(GETPIVOTDATA("Vessel",'[1]Schedule For Pub'!$A$3,"Date",$A53,"Vessel",AE$4)=1,"S",IF(GETPIVOTDATA("Vessel",'[1]Schedule For Pub'!$AJ$3,"Date",$A53,"Vessel",AE$4)=1,"W",""))</f>
        <v/>
      </c>
      <c r="AF53" s="11" t="str">
        <f>IF(GETPIVOTDATA("Vessel",'[1]Schedule For Pub'!$A$3,"Date",$A53,"Vessel",AF$4)=1,"S",IF(GETPIVOTDATA("Vessel",'[1]Schedule For Pub'!$AJ$3,"Date",$A53,"Vessel",AF$4)=1,"W",""))</f>
        <v/>
      </c>
      <c r="AG53" s="10">
        <f>COUNTIF(C53:AF53,"S")</f>
        <v>5</v>
      </c>
      <c r="AH53" s="9">
        <f>COUNTIF(C53:AF53,"W")</f>
        <v>0</v>
      </c>
      <c r="AI53" s="9">
        <f>6-AG53</f>
        <v>1</v>
      </c>
      <c r="AJ53" s="8">
        <f>AJ52+1</f>
        <v>45857</v>
      </c>
      <c r="AK53" s="1" t="str">
        <f>IF(AI53&gt;0,IF(AH53&gt;0,"notify waitlist vessel",""),"")</f>
        <v/>
      </c>
    </row>
    <row r="54" spans="1:37" x14ac:dyDescent="0.3">
      <c r="A54" s="12">
        <f>'[1]Schedule For Pub'!A54</f>
        <v>45858</v>
      </c>
      <c r="B54" s="8">
        <f>B53+1</f>
        <v>45858</v>
      </c>
      <c r="C54" s="4" t="str">
        <f>IF(GETPIVOTDATA("Vessel",'[1]Schedule For Pub'!$A$3,"Date",$A54,"Vessel",C$4)=1,"S",IF(GETPIVOTDATA("Vessel",'[1]Schedule For Pub'!$AJ$3,"Date",$A54,"Vessel",C$4)=1,"W",""))</f>
        <v/>
      </c>
      <c r="D54" s="11" t="str">
        <f>IF(GETPIVOTDATA("Vessel",'[1]Schedule For Pub'!$A$3,"Date",$A54,"Vessel",D$4)=1,"S",IF(GETPIVOTDATA("Vessel",'[1]Schedule For Pub'!$AJ$3,"Date",$A54,"Vessel",D$4)=1,"W",""))</f>
        <v/>
      </c>
      <c r="E54" s="4" t="str">
        <f>IF(GETPIVOTDATA("Vessel",'[1]Schedule For Pub'!$A$3,"Date",$A54,"Vessel",E$4)=1,"S",IF(GETPIVOTDATA("Vessel",'[1]Schedule For Pub'!$AJ$3,"Date",$A54,"Vessel",E$4)=1,"W",""))</f>
        <v/>
      </c>
      <c r="F54" s="11" t="str">
        <f>IF(GETPIVOTDATA("Vessel",'[1]Schedule For Pub'!$A$3,"Date",$A54,"Vessel",F$4)=1,"S",IF(GETPIVOTDATA("Vessel",'[1]Schedule For Pub'!$AJ$3,"Date",$A54,"Vessel",F$4)=1,"W",""))</f>
        <v/>
      </c>
      <c r="G54" s="4" t="str">
        <f>IF(GETPIVOTDATA("Vessel",'[1]Schedule For Pub'!$A$3,"Date",$A54,"Vessel",G$4)=1,"S",IF(GETPIVOTDATA("Vessel",'[1]Schedule For Pub'!$AJ$3,"Date",$A54,"Vessel",G$4)=1,"W",""))</f>
        <v/>
      </c>
      <c r="H54" s="11" t="str">
        <f>IF(GETPIVOTDATA("Vessel",'[1]Schedule For Pub'!$A$3,"Date",$A54,"Vessel",H$4)=1,"S",IF(GETPIVOTDATA("Vessel",'[1]Schedule For Pub'!$AJ$3,"Date",$A54,"Vessel",H$4)=1,"W",""))</f>
        <v>S</v>
      </c>
      <c r="I54" s="4" t="str">
        <f>IF(GETPIVOTDATA("Vessel",'[1]Schedule For Pub'!$A$3,"Date",$A54,"Vessel",I$4)=1,"S",IF(GETPIVOTDATA("Vessel",'[1]Schedule For Pub'!$AJ$3,"Date",$A54,"Vessel",I$4)=1,"W",""))</f>
        <v/>
      </c>
      <c r="J54" s="11" t="str">
        <f>IF(GETPIVOTDATA("Vessel",'[1]Schedule For Pub'!$A$3,"Date",$A54,"Vessel",J$4)=1,"S",IF(GETPIVOTDATA("Vessel",'[1]Schedule For Pub'!$AJ$3,"Date",$A54,"Vessel",J$4)=1,"W",""))</f>
        <v>S</v>
      </c>
      <c r="K54" s="4" t="str">
        <f>IF(GETPIVOTDATA("Vessel",'[1]Schedule For Pub'!$A$3,"Date",$A54,"Vessel",K$4)=1,"S",IF(GETPIVOTDATA("Vessel",'[1]Schedule For Pub'!$AJ$3,"Date",$A54,"Vessel",K$4)=1,"W",""))</f>
        <v/>
      </c>
      <c r="L54" s="11" t="str">
        <f>IF(GETPIVOTDATA("Vessel",'[1]Schedule For Pub'!$A$3,"Date",$A54,"Vessel",L$4)=1,"S",IF(GETPIVOTDATA("Vessel",'[1]Schedule For Pub'!$AJ$3,"Date",$A54,"Vessel",L$4)=1,"W",""))</f>
        <v/>
      </c>
      <c r="M54" s="4" t="str">
        <f>IF(GETPIVOTDATA("Vessel",'[1]Schedule For Pub'!$A$3,"Date",$A54,"Vessel",M$4)=1,"S",IF(GETPIVOTDATA("Vessel",'[1]Schedule For Pub'!$AJ$3,"Date",$A54,"Vessel",M$4)=1,"W",""))</f>
        <v/>
      </c>
      <c r="N54" s="11" t="str">
        <f>IF(GETPIVOTDATA("Vessel",'[1]Schedule For Pub'!$A$3,"Date",$A54,"Vessel",N$4)=1,"S",IF(GETPIVOTDATA("Vessel",'[1]Schedule For Pub'!$AJ$3,"Date",$A54,"Vessel",N$4)=1,"W",""))</f>
        <v/>
      </c>
      <c r="O54" s="4" t="str">
        <f>IF(GETPIVOTDATA("Vessel",'[1]Schedule For Pub'!$A$3,"Date",$A54,"Vessel",O$4)=1,"S",IF(GETPIVOTDATA("Vessel",'[1]Schedule For Pub'!$AJ$3,"Date",$A54,"Vessel",O$4)=1,"W",""))</f>
        <v/>
      </c>
      <c r="P54" s="11" t="str">
        <f>IF(GETPIVOTDATA("Vessel",'[1]Schedule For Pub'!$A$3,"Date",$A54,"Vessel",P$4)=1,"S",IF(GETPIVOTDATA("Vessel",'[1]Schedule For Pub'!$AJ$3,"Date",$A54,"Vessel",P$4)=1,"W",""))</f>
        <v/>
      </c>
      <c r="Q54" s="4" t="str">
        <f>IF(GETPIVOTDATA("Vessel",'[1]Schedule For Pub'!$A$3,"Date",$A54,"Vessel",Q$4)=1,"S",IF(GETPIVOTDATA("Vessel",'[1]Schedule For Pub'!$AJ$3,"Date",$A54,"Vessel",Q$4)=1,"W",""))</f>
        <v/>
      </c>
      <c r="R54" s="11" t="str">
        <f>IF(GETPIVOTDATA("Vessel",'[1]Schedule For Pub'!$A$3,"Date",$A54,"Vessel",R$4)=1,"S",IF(GETPIVOTDATA("Vessel",'[1]Schedule For Pub'!$AJ$3,"Date",$A54,"Vessel",R$4)=1,"W",""))</f>
        <v/>
      </c>
      <c r="S54" s="4" t="str">
        <f>IF(GETPIVOTDATA("Vessel",'[1]Schedule For Pub'!$A$3,"Date",$A54,"Vessel",S$4)=1,"S",IF(GETPIVOTDATA("Vessel",'[1]Schedule For Pub'!$AJ$3,"Date",$A54,"Vessel",S$4)=1,"W",""))</f>
        <v/>
      </c>
      <c r="T54" s="11" t="str">
        <f>IF(GETPIVOTDATA("Vessel",'[1]Schedule For Pub'!$A$3,"Date",$A54,"Vessel",T$4)=1,"S",IF(GETPIVOTDATA("Vessel",'[1]Schedule For Pub'!$AJ$3,"Date",$A54,"Vessel",T$4)=1,"W",""))</f>
        <v/>
      </c>
      <c r="U54" s="4" t="str">
        <f>IF(GETPIVOTDATA("Vessel",'[1]Schedule For Pub'!$A$3,"Date",$A54,"Vessel",U$4)=1,"S",IF(GETPIVOTDATA("Vessel",'[1]Schedule For Pub'!$AJ$3,"Date",$A54,"Vessel",U$4)=1,"W",""))</f>
        <v/>
      </c>
      <c r="V54" s="11" t="str">
        <f>IF(GETPIVOTDATA("Vessel",'[1]Schedule For Pub'!$A$3,"Date",$A54,"Vessel",V$4)=1,"S",IF(GETPIVOTDATA("Vessel",'[1]Schedule For Pub'!$AJ$3,"Date",$A54,"Vessel",V$4)=1,"W",""))</f>
        <v/>
      </c>
      <c r="W54" s="4" t="str">
        <f>IF(GETPIVOTDATA("Vessel",'[1]Schedule For Pub'!$A$3,"Date",$A54,"Vessel",W$4)=1,"S",IF(GETPIVOTDATA("Vessel",'[1]Schedule For Pub'!$AJ$3,"Date",$A54,"Vessel",W$4)=1,"W",""))</f>
        <v/>
      </c>
      <c r="X54" s="11" t="str">
        <f>IF(GETPIVOTDATA("Vessel",'[1]Schedule For Pub'!$A$3,"Date",$A54,"Vessel",X$4)=1,"S",IF(GETPIVOTDATA("Vessel",'[1]Schedule For Pub'!$AJ$3,"Date",$A54,"Vessel",X$4)=1,"W",""))</f>
        <v>S</v>
      </c>
      <c r="Y54" s="4" t="str">
        <f>IF(GETPIVOTDATA("Vessel",'[1]Schedule For Pub'!$A$3,"Date",$A54,"Vessel",Y$4)=1,"S",IF(GETPIVOTDATA("Vessel",'[1]Schedule For Pub'!$AJ$3,"Date",$A54,"Vessel",Y$4)=1,"W",""))</f>
        <v/>
      </c>
      <c r="Z54" s="11" t="str">
        <f>IF(GETPIVOTDATA("Vessel",'[1]Schedule For Pub'!$A$3,"Date",$A54,"Vessel",Z$4)=1,"S",IF(GETPIVOTDATA("Vessel",'[1]Schedule For Pub'!$AJ$3,"Date",$A54,"Vessel",Z$4)=1,"W",""))</f>
        <v/>
      </c>
      <c r="AA54" s="4" t="str">
        <f>IF(GETPIVOTDATA("Vessel",'[1]Schedule For Pub'!$A$3,"Date",$A54,"Vessel",AA$4)=1,"S",IF(GETPIVOTDATA("Vessel",'[1]Schedule For Pub'!$AJ$3,"Date",$A54,"Vessel",AA$4)=1,"W",""))</f>
        <v/>
      </c>
      <c r="AB54" s="11" t="str">
        <f>IF(GETPIVOTDATA("Vessel",'[1]Schedule For Pub'!$A$3,"Date",$A54,"Vessel",AB$4)=1,"S",IF(GETPIVOTDATA("Vessel",'[1]Schedule For Pub'!$AJ$3,"Date",$A54,"Vessel",AB$4)=1,"W",""))</f>
        <v/>
      </c>
      <c r="AC54" s="4" t="str">
        <f>IF(GETPIVOTDATA("Vessel",'[1]Schedule For Pub'!$A$3,"Date",$A54,"Vessel",AC$4)=1,"S",IF(GETPIVOTDATA("Vessel",'[1]Schedule For Pub'!$AJ$3,"Date",$A54,"Vessel",AC$4)=1,"W",""))</f>
        <v/>
      </c>
      <c r="AD54" s="11" t="str">
        <f>IF(GETPIVOTDATA("Vessel",'[1]Schedule For Pub'!$A$3,"Date",$A54,"Vessel",AD$4)=1,"S",IF(GETPIVOTDATA("Vessel",'[1]Schedule For Pub'!$AJ$3,"Date",$A54,"Vessel",AD$4)=1,"W",""))</f>
        <v/>
      </c>
      <c r="AE54" s="4" t="str">
        <f>IF(GETPIVOTDATA("Vessel",'[1]Schedule For Pub'!$A$3,"Date",$A54,"Vessel",AE$4)=1,"S",IF(GETPIVOTDATA("Vessel",'[1]Schedule For Pub'!$AJ$3,"Date",$A54,"Vessel",AE$4)=1,"W",""))</f>
        <v/>
      </c>
      <c r="AF54" s="11" t="str">
        <f>IF(GETPIVOTDATA("Vessel",'[1]Schedule For Pub'!$A$3,"Date",$A54,"Vessel",AF$4)=1,"S",IF(GETPIVOTDATA("Vessel",'[1]Schedule For Pub'!$AJ$3,"Date",$A54,"Vessel",AF$4)=1,"W",""))</f>
        <v/>
      </c>
      <c r="AG54" s="10">
        <f>COUNTIF(C54:AF54,"S")</f>
        <v>3</v>
      </c>
      <c r="AH54" s="9">
        <f>COUNTIF(C54:AF54,"W")</f>
        <v>0</v>
      </c>
      <c r="AI54" s="9">
        <f>6-AG54</f>
        <v>3</v>
      </c>
      <c r="AJ54" s="8">
        <f>AJ53+1</f>
        <v>45858</v>
      </c>
      <c r="AK54" s="1" t="str">
        <f>IF(AI54&gt;0,IF(AH54&gt;0,"notify waitlist vessel",""),"")</f>
        <v/>
      </c>
    </row>
    <row r="55" spans="1:37" x14ac:dyDescent="0.3">
      <c r="A55" s="12">
        <f>'[1]Schedule For Pub'!A55</f>
        <v>45859</v>
      </c>
      <c r="B55" s="8">
        <f>B54+1</f>
        <v>45859</v>
      </c>
      <c r="C55" s="4" t="str">
        <f>IF(GETPIVOTDATA("Vessel",'[1]Schedule For Pub'!$A$3,"Date",$A55,"Vessel",C$4)=1,"S",IF(GETPIVOTDATA("Vessel",'[1]Schedule For Pub'!$AJ$3,"Date",$A55,"Vessel",C$4)=1,"W",""))</f>
        <v>S</v>
      </c>
      <c r="D55" s="11" t="str">
        <f>IF(GETPIVOTDATA("Vessel",'[1]Schedule For Pub'!$A$3,"Date",$A55,"Vessel",D$4)=1,"S",IF(GETPIVOTDATA("Vessel",'[1]Schedule For Pub'!$AJ$3,"Date",$A55,"Vessel",D$4)=1,"W",""))</f>
        <v/>
      </c>
      <c r="E55" s="4" t="str">
        <f>IF(GETPIVOTDATA("Vessel",'[1]Schedule For Pub'!$A$3,"Date",$A55,"Vessel",E$4)=1,"S",IF(GETPIVOTDATA("Vessel",'[1]Schedule For Pub'!$AJ$3,"Date",$A55,"Vessel",E$4)=1,"W",""))</f>
        <v>S</v>
      </c>
      <c r="F55" s="11" t="str">
        <f>IF(GETPIVOTDATA("Vessel",'[1]Schedule For Pub'!$A$3,"Date",$A55,"Vessel",F$4)=1,"S",IF(GETPIVOTDATA("Vessel",'[1]Schedule For Pub'!$AJ$3,"Date",$A55,"Vessel",F$4)=1,"W",""))</f>
        <v/>
      </c>
      <c r="G55" s="4" t="str">
        <f>IF(GETPIVOTDATA("Vessel",'[1]Schedule For Pub'!$A$3,"Date",$A55,"Vessel",G$4)=1,"S",IF(GETPIVOTDATA("Vessel",'[1]Schedule For Pub'!$AJ$3,"Date",$A55,"Vessel",G$4)=1,"W",""))</f>
        <v/>
      </c>
      <c r="H55" s="11" t="str">
        <f>IF(GETPIVOTDATA("Vessel",'[1]Schedule For Pub'!$A$3,"Date",$A55,"Vessel",H$4)=1,"S",IF(GETPIVOTDATA("Vessel",'[1]Schedule For Pub'!$AJ$3,"Date",$A55,"Vessel",H$4)=1,"W",""))</f>
        <v>S</v>
      </c>
      <c r="I55" s="4" t="str">
        <f>IF(GETPIVOTDATA("Vessel",'[1]Schedule For Pub'!$A$3,"Date",$A55,"Vessel",I$4)=1,"S",IF(GETPIVOTDATA("Vessel",'[1]Schedule For Pub'!$AJ$3,"Date",$A55,"Vessel",I$4)=1,"W",""))</f>
        <v/>
      </c>
      <c r="J55" s="11" t="str">
        <f>IF(GETPIVOTDATA("Vessel",'[1]Schedule For Pub'!$A$3,"Date",$A55,"Vessel",J$4)=1,"S",IF(GETPIVOTDATA("Vessel",'[1]Schedule For Pub'!$AJ$3,"Date",$A55,"Vessel",J$4)=1,"W",""))</f>
        <v>S</v>
      </c>
      <c r="K55" s="4" t="str">
        <f>IF(GETPIVOTDATA("Vessel",'[1]Schedule For Pub'!$A$3,"Date",$A55,"Vessel",K$4)=1,"S",IF(GETPIVOTDATA("Vessel",'[1]Schedule For Pub'!$AJ$3,"Date",$A55,"Vessel",K$4)=1,"W",""))</f>
        <v/>
      </c>
      <c r="L55" s="11" t="str">
        <f>IF(GETPIVOTDATA("Vessel",'[1]Schedule For Pub'!$A$3,"Date",$A55,"Vessel",L$4)=1,"S",IF(GETPIVOTDATA("Vessel",'[1]Schedule For Pub'!$AJ$3,"Date",$A55,"Vessel",L$4)=1,"W",""))</f>
        <v/>
      </c>
      <c r="M55" s="4" t="str">
        <f>IF(GETPIVOTDATA("Vessel",'[1]Schedule For Pub'!$A$3,"Date",$A55,"Vessel",M$4)=1,"S",IF(GETPIVOTDATA("Vessel",'[1]Schedule For Pub'!$AJ$3,"Date",$A55,"Vessel",M$4)=1,"W",""))</f>
        <v/>
      </c>
      <c r="N55" s="11" t="str">
        <f>IF(GETPIVOTDATA("Vessel",'[1]Schedule For Pub'!$A$3,"Date",$A55,"Vessel",N$4)=1,"S",IF(GETPIVOTDATA("Vessel",'[1]Schedule For Pub'!$AJ$3,"Date",$A55,"Vessel",N$4)=1,"W",""))</f>
        <v/>
      </c>
      <c r="O55" s="4" t="str">
        <f>IF(GETPIVOTDATA("Vessel",'[1]Schedule For Pub'!$A$3,"Date",$A55,"Vessel",O$4)=1,"S",IF(GETPIVOTDATA("Vessel",'[1]Schedule For Pub'!$AJ$3,"Date",$A55,"Vessel",O$4)=1,"W",""))</f>
        <v/>
      </c>
      <c r="P55" s="11" t="str">
        <f>IF(GETPIVOTDATA("Vessel",'[1]Schedule For Pub'!$A$3,"Date",$A55,"Vessel",P$4)=1,"S",IF(GETPIVOTDATA("Vessel",'[1]Schedule For Pub'!$AJ$3,"Date",$A55,"Vessel",P$4)=1,"W",""))</f>
        <v/>
      </c>
      <c r="Q55" s="4" t="str">
        <f>IF(GETPIVOTDATA("Vessel",'[1]Schedule For Pub'!$A$3,"Date",$A55,"Vessel",Q$4)=1,"S",IF(GETPIVOTDATA("Vessel",'[1]Schedule For Pub'!$AJ$3,"Date",$A55,"Vessel",Q$4)=1,"W",""))</f>
        <v/>
      </c>
      <c r="R55" s="11" t="str">
        <f>IF(GETPIVOTDATA("Vessel",'[1]Schedule For Pub'!$A$3,"Date",$A55,"Vessel",R$4)=1,"S",IF(GETPIVOTDATA("Vessel",'[1]Schedule For Pub'!$AJ$3,"Date",$A55,"Vessel",R$4)=1,"W",""))</f>
        <v/>
      </c>
      <c r="S55" s="4" t="str">
        <f>IF(GETPIVOTDATA("Vessel",'[1]Schedule For Pub'!$A$3,"Date",$A55,"Vessel",S$4)=1,"S",IF(GETPIVOTDATA("Vessel",'[1]Schedule For Pub'!$AJ$3,"Date",$A55,"Vessel",S$4)=1,"W",""))</f>
        <v/>
      </c>
      <c r="T55" s="11" t="str">
        <f>IF(GETPIVOTDATA("Vessel",'[1]Schedule For Pub'!$A$3,"Date",$A55,"Vessel",T$4)=1,"S",IF(GETPIVOTDATA("Vessel",'[1]Schedule For Pub'!$AJ$3,"Date",$A55,"Vessel",T$4)=1,"W",""))</f>
        <v/>
      </c>
      <c r="U55" s="4" t="str">
        <f>IF(GETPIVOTDATA("Vessel",'[1]Schedule For Pub'!$A$3,"Date",$A55,"Vessel",U$4)=1,"S",IF(GETPIVOTDATA("Vessel",'[1]Schedule For Pub'!$AJ$3,"Date",$A55,"Vessel",U$4)=1,"W",""))</f>
        <v/>
      </c>
      <c r="V55" s="11" t="str">
        <f>IF(GETPIVOTDATA("Vessel",'[1]Schedule For Pub'!$A$3,"Date",$A55,"Vessel",V$4)=1,"S",IF(GETPIVOTDATA("Vessel",'[1]Schedule For Pub'!$AJ$3,"Date",$A55,"Vessel",V$4)=1,"W",""))</f>
        <v/>
      </c>
      <c r="W55" s="4" t="str">
        <f>IF(GETPIVOTDATA("Vessel",'[1]Schedule For Pub'!$A$3,"Date",$A55,"Vessel",W$4)=1,"S",IF(GETPIVOTDATA("Vessel",'[1]Schedule For Pub'!$AJ$3,"Date",$A55,"Vessel",W$4)=1,"W",""))</f>
        <v/>
      </c>
      <c r="X55" s="11" t="str">
        <f>IF(GETPIVOTDATA("Vessel",'[1]Schedule For Pub'!$A$3,"Date",$A55,"Vessel",X$4)=1,"S",IF(GETPIVOTDATA("Vessel",'[1]Schedule For Pub'!$AJ$3,"Date",$A55,"Vessel",X$4)=1,"W",""))</f>
        <v>S</v>
      </c>
      <c r="Y55" s="4" t="str">
        <f>IF(GETPIVOTDATA("Vessel",'[1]Schedule For Pub'!$A$3,"Date",$A55,"Vessel",Y$4)=1,"S",IF(GETPIVOTDATA("Vessel",'[1]Schedule For Pub'!$AJ$3,"Date",$A55,"Vessel",Y$4)=1,"W",""))</f>
        <v/>
      </c>
      <c r="Z55" s="11" t="str">
        <f>IF(GETPIVOTDATA("Vessel",'[1]Schedule For Pub'!$A$3,"Date",$A55,"Vessel",Z$4)=1,"S",IF(GETPIVOTDATA("Vessel",'[1]Schedule For Pub'!$AJ$3,"Date",$A55,"Vessel",Z$4)=1,"W",""))</f>
        <v>S</v>
      </c>
      <c r="AA55" s="4" t="str">
        <f>IF(GETPIVOTDATA("Vessel",'[1]Schedule For Pub'!$A$3,"Date",$A55,"Vessel",AA$4)=1,"S",IF(GETPIVOTDATA("Vessel",'[1]Schedule For Pub'!$AJ$3,"Date",$A55,"Vessel",AA$4)=1,"W",""))</f>
        <v/>
      </c>
      <c r="AB55" s="11" t="str">
        <f>IF(GETPIVOTDATA("Vessel",'[1]Schedule For Pub'!$A$3,"Date",$A55,"Vessel",AB$4)=1,"S",IF(GETPIVOTDATA("Vessel",'[1]Schedule For Pub'!$AJ$3,"Date",$A55,"Vessel",AB$4)=1,"W",""))</f>
        <v/>
      </c>
      <c r="AC55" s="4" t="str">
        <f>IF(GETPIVOTDATA("Vessel",'[1]Schedule For Pub'!$A$3,"Date",$A55,"Vessel",AC$4)=1,"S",IF(GETPIVOTDATA("Vessel",'[1]Schedule For Pub'!$AJ$3,"Date",$A55,"Vessel",AC$4)=1,"W",""))</f>
        <v/>
      </c>
      <c r="AD55" s="11" t="str">
        <f>IF(GETPIVOTDATA("Vessel",'[1]Schedule For Pub'!$A$3,"Date",$A55,"Vessel",AD$4)=1,"S",IF(GETPIVOTDATA("Vessel",'[1]Schedule For Pub'!$AJ$3,"Date",$A55,"Vessel",AD$4)=1,"W",""))</f>
        <v/>
      </c>
      <c r="AE55" s="4" t="str">
        <f>IF(GETPIVOTDATA("Vessel",'[1]Schedule For Pub'!$A$3,"Date",$A55,"Vessel",AE$4)=1,"S",IF(GETPIVOTDATA("Vessel",'[1]Schedule For Pub'!$AJ$3,"Date",$A55,"Vessel",AE$4)=1,"W",""))</f>
        <v/>
      </c>
      <c r="AF55" s="11" t="str">
        <f>IF(GETPIVOTDATA("Vessel",'[1]Schedule For Pub'!$A$3,"Date",$A55,"Vessel",AF$4)=1,"S",IF(GETPIVOTDATA("Vessel",'[1]Schedule For Pub'!$AJ$3,"Date",$A55,"Vessel",AF$4)=1,"W",""))</f>
        <v/>
      </c>
      <c r="AG55" s="10">
        <f>COUNTIF(C55:AF55,"S")</f>
        <v>6</v>
      </c>
      <c r="AH55" s="9">
        <f>COUNTIF(C55:AF55,"W")</f>
        <v>0</v>
      </c>
      <c r="AI55" s="9">
        <f>6-AG55</f>
        <v>0</v>
      </c>
      <c r="AJ55" s="8">
        <f>AJ54+1</f>
        <v>45859</v>
      </c>
      <c r="AK55" s="1" t="str">
        <f>IF(AI55&gt;0,IF(AH55&gt;0,"notify waitlist vessel",""),"")</f>
        <v/>
      </c>
    </row>
    <row r="56" spans="1:37" x14ac:dyDescent="0.3">
      <c r="A56" s="12">
        <f>'[1]Schedule For Pub'!A56</f>
        <v>45860</v>
      </c>
      <c r="B56" s="8">
        <f>B55+1</f>
        <v>45860</v>
      </c>
      <c r="C56" s="4" t="str">
        <f>IF(GETPIVOTDATA("Vessel",'[1]Schedule For Pub'!$A$3,"Date",$A56,"Vessel",C$4)=1,"S",IF(GETPIVOTDATA("Vessel",'[1]Schedule For Pub'!$AJ$3,"Date",$A56,"Vessel",C$4)=1,"W",""))</f>
        <v>S</v>
      </c>
      <c r="D56" s="11" t="str">
        <f>IF(GETPIVOTDATA("Vessel",'[1]Schedule For Pub'!$A$3,"Date",$A56,"Vessel",D$4)=1,"S",IF(GETPIVOTDATA("Vessel",'[1]Schedule For Pub'!$AJ$3,"Date",$A56,"Vessel",D$4)=1,"W",""))</f>
        <v/>
      </c>
      <c r="E56" s="4" t="str">
        <f>IF(GETPIVOTDATA("Vessel",'[1]Schedule For Pub'!$A$3,"Date",$A56,"Vessel",E$4)=1,"S",IF(GETPIVOTDATA("Vessel",'[1]Schedule For Pub'!$AJ$3,"Date",$A56,"Vessel",E$4)=1,"W",""))</f>
        <v>S</v>
      </c>
      <c r="F56" s="11" t="str">
        <f>IF(GETPIVOTDATA("Vessel",'[1]Schedule For Pub'!$A$3,"Date",$A56,"Vessel",F$4)=1,"S",IF(GETPIVOTDATA("Vessel",'[1]Schedule For Pub'!$AJ$3,"Date",$A56,"Vessel",F$4)=1,"W",""))</f>
        <v/>
      </c>
      <c r="G56" s="4" t="str">
        <f>IF(GETPIVOTDATA("Vessel",'[1]Schedule For Pub'!$A$3,"Date",$A56,"Vessel",G$4)=1,"S",IF(GETPIVOTDATA("Vessel",'[1]Schedule For Pub'!$AJ$3,"Date",$A56,"Vessel",G$4)=1,"W",""))</f>
        <v/>
      </c>
      <c r="H56" s="11" t="str">
        <f>IF(GETPIVOTDATA("Vessel",'[1]Schedule For Pub'!$A$3,"Date",$A56,"Vessel",H$4)=1,"S",IF(GETPIVOTDATA("Vessel",'[1]Schedule For Pub'!$AJ$3,"Date",$A56,"Vessel",H$4)=1,"W",""))</f>
        <v/>
      </c>
      <c r="I56" s="4" t="str">
        <f>IF(GETPIVOTDATA("Vessel",'[1]Schedule For Pub'!$A$3,"Date",$A56,"Vessel",I$4)=1,"S",IF(GETPIVOTDATA("Vessel",'[1]Schedule For Pub'!$AJ$3,"Date",$A56,"Vessel",I$4)=1,"W",""))</f>
        <v/>
      </c>
      <c r="J56" s="11" t="str">
        <f>IF(GETPIVOTDATA("Vessel",'[1]Schedule For Pub'!$A$3,"Date",$A56,"Vessel",J$4)=1,"S",IF(GETPIVOTDATA("Vessel",'[1]Schedule For Pub'!$AJ$3,"Date",$A56,"Vessel",J$4)=1,"W",""))</f>
        <v/>
      </c>
      <c r="K56" s="4" t="str">
        <f>IF(GETPIVOTDATA("Vessel",'[1]Schedule For Pub'!$A$3,"Date",$A56,"Vessel",K$4)=1,"S",IF(GETPIVOTDATA("Vessel",'[1]Schedule For Pub'!$AJ$3,"Date",$A56,"Vessel",K$4)=1,"W",""))</f>
        <v/>
      </c>
      <c r="L56" s="11" t="str">
        <f>IF(GETPIVOTDATA("Vessel",'[1]Schedule For Pub'!$A$3,"Date",$A56,"Vessel",L$4)=1,"S",IF(GETPIVOTDATA("Vessel",'[1]Schedule For Pub'!$AJ$3,"Date",$A56,"Vessel",L$4)=1,"W",""))</f>
        <v/>
      </c>
      <c r="M56" s="4" t="str">
        <f>IF(GETPIVOTDATA("Vessel",'[1]Schedule For Pub'!$A$3,"Date",$A56,"Vessel",M$4)=1,"S",IF(GETPIVOTDATA("Vessel",'[1]Schedule For Pub'!$AJ$3,"Date",$A56,"Vessel",M$4)=1,"W",""))</f>
        <v/>
      </c>
      <c r="N56" s="11" t="str">
        <f>IF(GETPIVOTDATA("Vessel",'[1]Schedule For Pub'!$A$3,"Date",$A56,"Vessel",N$4)=1,"S",IF(GETPIVOTDATA("Vessel",'[1]Schedule For Pub'!$AJ$3,"Date",$A56,"Vessel",N$4)=1,"W",""))</f>
        <v/>
      </c>
      <c r="O56" s="4" t="str">
        <f>IF(GETPIVOTDATA("Vessel",'[1]Schedule For Pub'!$A$3,"Date",$A56,"Vessel",O$4)=1,"S",IF(GETPIVOTDATA("Vessel",'[1]Schedule For Pub'!$AJ$3,"Date",$A56,"Vessel",O$4)=1,"W",""))</f>
        <v/>
      </c>
      <c r="P56" s="11" t="str">
        <f>IF(GETPIVOTDATA("Vessel",'[1]Schedule For Pub'!$A$3,"Date",$A56,"Vessel",P$4)=1,"S",IF(GETPIVOTDATA("Vessel",'[1]Schedule For Pub'!$AJ$3,"Date",$A56,"Vessel",P$4)=1,"W",""))</f>
        <v/>
      </c>
      <c r="Q56" s="4" t="str">
        <f>IF(GETPIVOTDATA("Vessel",'[1]Schedule For Pub'!$A$3,"Date",$A56,"Vessel",Q$4)=1,"S",IF(GETPIVOTDATA("Vessel",'[1]Schedule For Pub'!$AJ$3,"Date",$A56,"Vessel",Q$4)=1,"W",""))</f>
        <v/>
      </c>
      <c r="R56" s="11" t="str">
        <f>IF(GETPIVOTDATA("Vessel",'[1]Schedule For Pub'!$A$3,"Date",$A56,"Vessel",R$4)=1,"S",IF(GETPIVOTDATA("Vessel",'[1]Schedule For Pub'!$AJ$3,"Date",$A56,"Vessel",R$4)=1,"W",""))</f>
        <v/>
      </c>
      <c r="S56" s="4" t="str">
        <f>IF(GETPIVOTDATA("Vessel",'[1]Schedule For Pub'!$A$3,"Date",$A56,"Vessel",S$4)=1,"S",IF(GETPIVOTDATA("Vessel",'[1]Schedule For Pub'!$AJ$3,"Date",$A56,"Vessel",S$4)=1,"W",""))</f>
        <v/>
      </c>
      <c r="T56" s="11" t="str">
        <f>IF(GETPIVOTDATA("Vessel",'[1]Schedule For Pub'!$A$3,"Date",$A56,"Vessel",T$4)=1,"S",IF(GETPIVOTDATA("Vessel",'[1]Schedule For Pub'!$AJ$3,"Date",$A56,"Vessel",T$4)=1,"W",""))</f>
        <v/>
      </c>
      <c r="U56" s="4" t="str">
        <f>IF(GETPIVOTDATA("Vessel",'[1]Schedule For Pub'!$A$3,"Date",$A56,"Vessel",U$4)=1,"S",IF(GETPIVOTDATA("Vessel",'[1]Schedule For Pub'!$AJ$3,"Date",$A56,"Vessel",U$4)=1,"W",""))</f>
        <v/>
      </c>
      <c r="V56" s="11" t="str">
        <f>IF(GETPIVOTDATA("Vessel",'[1]Schedule For Pub'!$A$3,"Date",$A56,"Vessel",V$4)=1,"S",IF(GETPIVOTDATA("Vessel",'[1]Schedule For Pub'!$AJ$3,"Date",$A56,"Vessel",V$4)=1,"W",""))</f>
        <v/>
      </c>
      <c r="W56" s="4" t="str">
        <f>IF(GETPIVOTDATA("Vessel",'[1]Schedule For Pub'!$A$3,"Date",$A56,"Vessel",W$4)=1,"S",IF(GETPIVOTDATA("Vessel",'[1]Schedule For Pub'!$AJ$3,"Date",$A56,"Vessel",W$4)=1,"W",""))</f>
        <v/>
      </c>
      <c r="X56" s="11" t="str">
        <f>IF(GETPIVOTDATA("Vessel",'[1]Schedule For Pub'!$A$3,"Date",$A56,"Vessel",X$4)=1,"S",IF(GETPIVOTDATA("Vessel",'[1]Schedule For Pub'!$AJ$3,"Date",$A56,"Vessel",X$4)=1,"W",""))</f>
        <v>S</v>
      </c>
      <c r="Y56" s="4" t="str">
        <f>IF(GETPIVOTDATA("Vessel",'[1]Schedule For Pub'!$A$3,"Date",$A56,"Vessel",Y$4)=1,"S",IF(GETPIVOTDATA("Vessel",'[1]Schedule For Pub'!$AJ$3,"Date",$A56,"Vessel",Y$4)=1,"W",""))</f>
        <v>S</v>
      </c>
      <c r="Z56" s="11" t="str">
        <f>IF(GETPIVOTDATA("Vessel",'[1]Schedule For Pub'!$A$3,"Date",$A56,"Vessel",Z$4)=1,"S",IF(GETPIVOTDATA("Vessel",'[1]Schedule For Pub'!$AJ$3,"Date",$A56,"Vessel",Z$4)=1,"W",""))</f>
        <v>S</v>
      </c>
      <c r="AA56" s="4" t="str">
        <f>IF(GETPIVOTDATA("Vessel",'[1]Schedule For Pub'!$A$3,"Date",$A56,"Vessel",AA$4)=1,"S",IF(GETPIVOTDATA("Vessel",'[1]Schedule For Pub'!$AJ$3,"Date",$A56,"Vessel",AA$4)=1,"W",""))</f>
        <v/>
      </c>
      <c r="AB56" s="11" t="str">
        <f>IF(GETPIVOTDATA("Vessel",'[1]Schedule For Pub'!$A$3,"Date",$A56,"Vessel",AB$4)=1,"S",IF(GETPIVOTDATA("Vessel",'[1]Schedule For Pub'!$AJ$3,"Date",$A56,"Vessel",AB$4)=1,"W",""))</f>
        <v/>
      </c>
      <c r="AC56" s="4" t="str">
        <f>IF(GETPIVOTDATA("Vessel",'[1]Schedule For Pub'!$A$3,"Date",$A56,"Vessel",AC$4)=1,"S",IF(GETPIVOTDATA("Vessel",'[1]Schedule For Pub'!$AJ$3,"Date",$A56,"Vessel",AC$4)=1,"W",""))</f>
        <v/>
      </c>
      <c r="AD56" s="11" t="str">
        <f>IF(GETPIVOTDATA("Vessel",'[1]Schedule For Pub'!$A$3,"Date",$A56,"Vessel",AD$4)=1,"S",IF(GETPIVOTDATA("Vessel",'[1]Schedule For Pub'!$AJ$3,"Date",$A56,"Vessel",AD$4)=1,"W",""))</f>
        <v/>
      </c>
      <c r="AE56" s="4" t="str">
        <f>IF(GETPIVOTDATA("Vessel",'[1]Schedule For Pub'!$A$3,"Date",$A56,"Vessel",AE$4)=1,"S",IF(GETPIVOTDATA("Vessel",'[1]Schedule For Pub'!$AJ$3,"Date",$A56,"Vessel",AE$4)=1,"W",""))</f>
        <v>S</v>
      </c>
      <c r="AF56" s="11" t="str">
        <f>IF(GETPIVOTDATA("Vessel",'[1]Schedule For Pub'!$A$3,"Date",$A56,"Vessel",AF$4)=1,"S",IF(GETPIVOTDATA("Vessel",'[1]Schedule For Pub'!$AJ$3,"Date",$A56,"Vessel",AF$4)=1,"W",""))</f>
        <v/>
      </c>
      <c r="AG56" s="10">
        <f>COUNTIF(C56:AF56,"S")</f>
        <v>6</v>
      </c>
      <c r="AH56" s="9">
        <f>COUNTIF(C56:AF56,"W")</f>
        <v>0</v>
      </c>
      <c r="AI56" s="9">
        <f>6-AG56</f>
        <v>0</v>
      </c>
      <c r="AJ56" s="8">
        <f>AJ55+1</f>
        <v>45860</v>
      </c>
      <c r="AK56" s="1" t="str">
        <f>IF(AI56&gt;0,IF(AH56&gt;0,"notify waitlist vessel",""),"")</f>
        <v/>
      </c>
    </row>
    <row r="57" spans="1:37" x14ac:dyDescent="0.3">
      <c r="A57" s="12">
        <f>'[1]Schedule For Pub'!A57</f>
        <v>45861</v>
      </c>
      <c r="B57" s="8">
        <f>B56+1</f>
        <v>45861</v>
      </c>
      <c r="C57" s="4" t="str">
        <f>IF(GETPIVOTDATA("Vessel",'[1]Schedule For Pub'!$A$3,"Date",$A57,"Vessel",C$4)=1,"S",IF(GETPIVOTDATA("Vessel",'[1]Schedule For Pub'!$AJ$3,"Date",$A57,"Vessel",C$4)=1,"W",""))</f>
        <v>S</v>
      </c>
      <c r="D57" s="11" t="str">
        <f>IF(GETPIVOTDATA("Vessel",'[1]Schedule For Pub'!$A$3,"Date",$A57,"Vessel",D$4)=1,"S",IF(GETPIVOTDATA("Vessel",'[1]Schedule For Pub'!$AJ$3,"Date",$A57,"Vessel",D$4)=1,"W",""))</f>
        <v/>
      </c>
      <c r="E57" s="4" t="str">
        <f>IF(GETPIVOTDATA("Vessel",'[1]Schedule For Pub'!$A$3,"Date",$A57,"Vessel",E$4)=1,"S",IF(GETPIVOTDATA("Vessel",'[1]Schedule For Pub'!$AJ$3,"Date",$A57,"Vessel",E$4)=1,"W",""))</f>
        <v>S</v>
      </c>
      <c r="F57" s="11" t="str">
        <f>IF(GETPIVOTDATA("Vessel",'[1]Schedule For Pub'!$A$3,"Date",$A57,"Vessel",F$4)=1,"S",IF(GETPIVOTDATA("Vessel",'[1]Schedule For Pub'!$AJ$3,"Date",$A57,"Vessel",F$4)=1,"W",""))</f>
        <v/>
      </c>
      <c r="G57" s="4" t="str">
        <f>IF(GETPIVOTDATA("Vessel",'[1]Schedule For Pub'!$A$3,"Date",$A57,"Vessel",G$4)=1,"S",IF(GETPIVOTDATA("Vessel",'[1]Schedule For Pub'!$AJ$3,"Date",$A57,"Vessel",G$4)=1,"W",""))</f>
        <v/>
      </c>
      <c r="H57" s="11" t="str">
        <f>IF(GETPIVOTDATA("Vessel",'[1]Schedule For Pub'!$A$3,"Date",$A57,"Vessel",H$4)=1,"S",IF(GETPIVOTDATA("Vessel",'[1]Schedule For Pub'!$AJ$3,"Date",$A57,"Vessel",H$4)=1,"W",""))</f>
        <v/>
      </c>
      <c r="I57" s="4" t="str">
        <f>IF(GETPIVOTDATA("Vessel",'[1]Schedule For Pub'!$A$3,"Date",$A57,"Vessel",I$4)=1,"S",IF(GETPIVOTDATA("Vessel",'[1]Schedule For Pub'!$AJ$3,"Date",$A57,"Vessel",I$4)=1,"W",""))</f>
        <v/>
      </c>
      <c r="J57" s="11" t="str">
        <f>IF(GETPIVOTDATA("Vessel",'[1]Schedule For Pub'!$A$3,"Date",$A57,"Vessel",J$4)=1,"S",IF(GETPIVOTDATA("Vessel",'[1]Schedule For Pub'!$AJ$3,"Date",$A57,"Vessel",J$4)=1,"W",""))</f>
        <v/>
      </c>
      <c r="K57" s="4" t="str">
        <f>IF(GETPIVOTDATA("Vessel",'[1]Schedule For Pub'!$A$3,"Date",$A57,"Vessel",K$4)=1,"S",IF(GETPIVOTDATA("Vessel",'[1]Schedule For Pub'!$AJ$3,"Date",$A57,"Vessel",K$4)=1,"W",""))</f>
        <v/>
      </c>
      <c r="L57" s="11" t="str">
        <f>IF(GETPIVOTDATA("Vessel",'[1]Schedule For Pub'!$A$3,"Date",$A57,"Vessel",L$4)=1,"S",IF(GETPIVOTDATA("Vessel",'[1]Schedule For Pub'!$AJ$3,"Date",$A57,"Vessel",L$4)=1,"W",""))</f>
        <v/>
      </c>
      <c r="M57" s="4" t="str">
        <f>IF(GETPIVOTDATA("Vessel",'[1]Schedule For Pub'!$A$3,"Date",$A57,"Vessel",M$4)=1,"S",IF(GETPIVOTDATA("Vessel",'[1]Schedule For Pub'!$AJ$3,"Date",$A57,"Vessel",M$4)=1,"W",""))</f>
        <v/>
      </c>
      <c r="N57" s="11" t="str">
        <f>IF(GETPIVOTDATA("Vessel",'[1]Schedule For Pub'!$A$3,"Date",$A57,"Vessel",N$4)=1,"S",IF(GETPIVOTDATA("Vessel",'[1]Schedule For Pub'!$AJ$3,"Date",$A57,"Vessel",N$4)=1,"W",""))</f>
        <v/>
      </c>
      <c r="O57" s="4" t="str">
        <f>IF(GETPIVOTDATA("Vessel",'[1]Schedule For Pub'!$A$3,"Date",$A57,"Vessel",O$4)=1,"S",IF(GETPIVOTDATA("Vessel",'[1]Schedule For Pub'!$AJ$3,"Date",$A57,"Vessel",O$4)=1,"W",""))</f>
        <v/>
      </c>
      <c r="P57" s="11" t="str">
        <f>IF(GETPIVOTDATA("Vessel",'[1]Schedule For Pub'!$A$3,"Date",$A57,"Vessel",P$4)=1,"S",IF(GETPIVOTDATA("Vessel",'[1]Schedule For Pub'!$AJ$3,"Date",$A57,"Vessel",P$4)=1,"W",""))</f>
        <v/>
      </c>
      <c r="Q57" s="4" t="str">
        <f>IF(GETPIVOTDATA("Vessel",'[1]Schedule For Pub'!$A$3,"Date",$A57,"Vessel",Q$4)=1,"S",IF(GETPIVOTDATA("Vessel",'[1]Schedule For Pub'!$AJ$3,"Date",$A57,"Vessel",Q$4)=1,"W",""))</f>
        <v/>
      </c>
      <c r="R57" s="11" t="str">
        <f>IF(GETPIVOTDATA("Vessel",'[1]Schedule For Pub'!$A$3,"Date",$A57,"Vessel",R$4)=1,"S",IF(GETPIVOTDATA("Vessel",'[1]Schedule For Pub'!$AJ$3,"Date",$A57,"Vessel",R$4)=1,"W",""))</f>
        <v/>
      </c>
      <c r="S57" s="4" t="str">
        <f>IF(GETPIVOTDATA("Vessel",'[1]Schedule For Pub'!$A$3,"Date",$A57,"Vessel",S$4)=1,"S",IF(GETPIVOTDATA("Vessel",'[1]Schedule For Pub'!$AJ$3,"Date",$A57,"Vessel",S$4)=1,"W",""))</f>
        <v/>
      </c>
      <c r="T57" s="11" t="str">
        <f>IF(GETPIVOTDATA("Vessel",'[1]Schedule For Pub'!$A$3,"Date",$A57,"Vessel",T$4)=1,"S",IF(GETPIVOTDATA("Vessel",'[1]Schedule For Pub'!$AJ$3,"Date",$A57,"Vessel",T$4)=1,"W",""))</f>
        <v/>
      </c>
      <c r="U57" s="4" t="str">
        <f>IF(GETPIVOTDATA("Vessel",'[1]Schedule For Pub'!$A$3,"Date",$A57,"Vessel",U$4)=1,"S",IF(GETPIVOTDATA("Vessel",'[1]Schedule For Pub'!$AJ$3,"Date",$A57,"Vessel",U$4)=1,"W",""))</f>
        <v/>
      </c>
      <c r="V57" s="11" t="str">
        <f>IF(GETPIVOTDATA("Vessel",'[1]Schedule For Pub'!$A$3,"Date",$A57,"Vessel",V$4)=1,"S",IF(GETPIVOTDATA("Vessel",'[1]Schedule For Pub'!$AJ$3,"Date",$A57,"Vessel",V$4)=1,"W",""))</f>
        <v/>
      </c>
      <c r="W57" s="4" t="str">
        <f>IF(GETPIVOTDATA("Vessel",'[1]Schedule For Pub'!$A$3,"Date",$A57,"Vessel",W$4)=1,"S",IF(GETPIVOTDATA("Vessel",'[1]Schedule For Pub'!$AJ$3,"Date",$A57,"Vessel",W$4)=1,"W",""))</f>
        <v/>
      </c>
      <c r="X57" s="11" t="str">
        <f>IF(GETPIVOTDATA("Vessel",'[1]Schedule For Pub'!$A$3,"Date",$A57,"Vessel",X$4)=1,"S",IF(GETPIVOTDATA("Vessel",'[1]Schedule For Pub'!$AJ$3,"Date",$A57,"Vessel",X$4)=1,"W",""))</f>
        <v>S</v>
      </c>
      <c r="Y57" s="4" t="str">
        <f>IF(GETPIVOTDATA("Vessel",'[1]Schedule For Pub'!$A$3,"Date",$A57,"Vessel",Y$4)=1,"S",IF(GETPIVOTDATA("Vessel",'[1]Schedule For Pub'!$AJ$3,"Date",$A57,"Vessel",Y$4)=1,"W",""))</f>
        <v>S</v>
      </c>
      <c r="Z57" s="11" t="str">
        <f>IF(GETPIVOTDATA("Vessel",'[1]Schedule For Pub'!$A$3,"Date",$A57,"Vessel",Z$4)=1,"S",IF(GETPIVOTDATA("Vessel",'[1]Schedule For Pub'!$AJ$3,"Date",$A57,"Vessel",Z$4)=1,"W",""))</f>
        <v>S</v>
      </c>
      <c r="AA57" s="4" t="str">
        <f>IF(GETPIVOTDATA("Vessel",'[1]Schedule For Pub'!$A$3,"Date",$A57,"Vessel",AA$4)=1,"S",IF(GETPIVOTDATA("Vessel",'[1]Schedule For Pub'!$AJ$3,"Date",$A57,"Vessel",AA$4)=1,"W",""))</f>
        <v/>
      </c>
      <c r="AB57" s="11" t="str">
        <f>IF(GETPIVOTDATA("Vessel",'[1]Schedule For Pub'!$A$3,"Date",$A57,"Vessel",AB$4)=1,"S",IF(GETPIVOTDATA("Vessel",'[1]Schedule For Pub'!$AJ$3,"Date",$A57,"Vessel",AB$4)=1,"W",""))</f>
        <v/>
      </c>
      <c r="AC57" s="4" t="str">
        <f>IF(GETPIVOTDATA("Vessel",'[1]Schedule For Pub'!$A$3,"Date",$A57,"Vessel",AC$4)=1,"S",IF(GETPIVOTDATA("Vessel",'[1]Schedule For Pub'!$AJ$3,"Date",$A57,"Vessel",AC$4)=1,"W",""))</f>
        <v/>
      </c>
      <c r="AD57" s="11" t="str">
        <f>IF(GETPIVOTDATA("Vessel",'[1]Schedule For Pub'!$A$3,"Date",$A57,"Vessel",AD$4)=1,"S",IF(GETPIVOTDATA("Vessel",'[1]Schedule For Pub'!$AJ$3,"Date",$A57,"Vessel",AD$4)=1,"W",""))</f>
        <v/>
      </c>
      <c r="AE57" s="4" t="str">
        <f>IF(GETPIVOTDATA("Vessel",'[1]Schedule For Pub'!$A$3,"Date",$A57,"Vessel",AE$4)=1,"S",IF(GETPIVOTDATA("Vessel",'[1]Schedule For Pub'!$AJ$3,"Date",$A57,"Vessel",AE$4)=1,"W",""))</f>
        <v>S</v>
      </c>
      <c r="AF57" s="11" t="str">
        <f>IF(GETPIVOTDATA("Vessel",'[1]Schedule For Pub'!$A$3,"Date",$A57,"Vessel",AF$4)=1,"S",IF(GETPIVOTDATA("Vessel",'[1]Schedule For Pub'!$AJ$3,"Date",$A57,"Vessel",AF$4)=1,"W",""))</f>
        <v/>
      </c>
      <c r="AG57" s="10">
        <f>COUNTIF(C57:AF57,"S")</f>
        <v>6</v>
      </c>
      <c r="AH57" s="9">
        <f>COUNTIF(C57:AF57,"W")</f>
        <v>0</v>
      </c>
      <c r="AI57" s="9">
        <f>6-AG57</f>
        <v>0</v>
      </c>
      <c r="AJ57" s="8">
        <f>AJ56+1</f>
        <v>45861</v>
      </c>
      <c r="AK57" s="1" t="str">
        <f>IF(AI57&gt;0,IF(AH57&gt;0,"notify waitlist vessel",""),"")</f>
        <v/>
      </c>
    </row>
    <row r="58" spans="1:37" x14ac:dyDescent="0.3">
      <c r="A58" s="12">
        <f>'[1]Schedule For Pub'!A58</f>
        <v>45862</v>
      </c>
      <c r="B58" s="8">
        <f>B57+1</f>
        <v>45862</v>
      </c>
      <c r="C58" s="4" t="str">
        <f>IF(GETPIVOTDATA("Vessel",'[1]Schedule For Pub'!$A$3,"Date",$A58,"Vessel",C$4)=1,"S",IF(GETPIVOTDATA("Vessel",'[1]Schedule For Pub'!$AJ$3,"Date",$A58,"Vessel",C$4)=1,"W",""))</f>
        <v>S</v>
      </c>
      <c r="D58" s="11" t="str">
        <f>IF(GETPIVOTDATA("Vessel",'[1]Schedule For Pub'!$A$3,"Date",$A58,"Vessel",D$4)=1,"S",IF(GETPIVOTDATA("Vessel",'[1]Schedule For Pub'!$AJ$3,"Date",$A58,"Vessel",D$4)=1,"W",""))</f>
        <v/>
      </c>
      <c r="E58" s="4" t="str">
        <f>IF(GETPIVOTDATA("Vessel",'[1]Schedule For Pub'!$A$3,"Date",$A58,"Vessel",E$4)=1,"S",IF(GETPIVOTDATA("Vessel",'[1]Schedule For Pub'!$AJ$3,"Date",$A58,"Vessel",E$4)=1,"W",""))</f>
        <v>S</v>
      </c>
      <c r="F58" s="11" t="str">
        <f>IF(GETPIVOTDATA("Vessel",'[1]Schedule For Pub'!$A$3,"Date",$A58,"Vessel",F$4)=1,"S",IF(GETPIVOTDATA("Vessel",'[1]Schedule For Pub'!$AJ$3,"Date",$A58,"Vessel",F$4)=1,"W",""))</f>
        <v/>
      </c>
      <c r="G58" s="4" t="str">
        <f>IF(GETPIVOTDATA("Vessel",'[1]Schedule For Pub'!$A$3,"Date",$A58,"Vessel",G$4)=1,"S",IF(GETPIVOTDATA("Vessel",'[1]Schedule For Pub'!$AJ$3,"Date",$A58,"Vessel",G$4)=1,"W",""))</f>
        <v/>
      </c>
      <c r="H58" s="11" t="str">
        <f>IF(GETPIVOTDATA("Vessel",'[1]Schedule For Pub'!$A$3,"Date",$A58,"Vessel",H$4)=1,"S",IF(GETPIVOTDATA("Vessel",'[1]Schedule For Pub'!$AJ$3,"Date",$A58,"Vessel",H$4)=1,"W",""))</f>
        <v/>
      </c>
      <c r="I58" s="4" t="str">
        <f>IF(GETPIVOTDATA("Vessel",'[1]Schedule For Pub'!$A$3,"Date",$A58,"Vessel",I$4)=1,"S",IF(GETPIVOTDATA("Vessel",'[1]Schedule For Pub'!$AJ$3,"Date",$A58,"Vessel",I$4)=1,"W",""))</f>
        <v/>
      </c>
      <c r="J58" s="11" t="str">
        <f>IF(GETPIVOTDATA("Vessel",'[1]Schedule For Pub'!$A$3,"Date",$A58,"Vessel",J$4)=1,"S",IF(GETPIVOTDATA("Vessel",'[1]Schedule For Pub'!$AJ$3,"Date",$A58,"Vessel",J$4)=1,"W",""))</f>
        <v/>
      </c>
      <c r="K58" s="4" t="str">
        <f>IF(GETPIVOTDATA("Vessel",'[1]Schedule For Pub'!$A$3,"Date",$A58,"Vessel",K$4)=1,"S",IF(GETPIVOTDATA("Vessel",'[1]Schedule For Pub'!$AJ$3,"Date",$A58,"Vessel",K$4)=1,"W",""))</f>
        <v/>
      </c>
      <c r="L58" s="11" t="str">
        <f>IF(GETPIVOTDATA("Vessel",'[1]Schedule For Pub'!$A$3,"Date",$A58,"Vessel",L$4)=1,"S",IF(GETPIVOTDATA("Vessel",'[1]Schedule For Pub'!$AJ$3,"Date",$A58,"Vessel",L$4)=1,"W",""))</f>
        <v/>
      </c>
      <c r="M58" s="4" t="str">
        <f>IF(GETPIVOTDATA("Vessel",'[1]Schedule For Pub'!$A$3,"Date",$A58,"Vessel",M$4)=1,"S",IF(GETPIVOTDATA("Vessel",'[1]Schedule For Pub'!$AJ$3,"Date",$A58,"Vessel",M$4)=1,"W",""))</f>
        <v/>
      </c>
      <c r="N58" s="11" t="str">
        <f>IF(GETPIVOTDATA("Vessel",'[1]Schedule For Pub'!$A$3,"Date",$A58,"Vessel",N$4)=1,"S",IF(GETPIVOTDATA("Vessel",'[1]Schedule For Pub'!$AJ$3,"Date",$A58,"Vessel",N$4)=1,"W",""))</f>
        <v/>
      </c>
      <c r="O58" s="4" t="str">
        <f>IF(GETPIVOTDATA("Vessel",'[1]Schedule For Pub'!$A$3,"Date",$A58,"Vessel",O$4)=1,"S",IF(GETPIVOTDATA("Vessel",'[1]Schedule For Pub'!$AJ$3,"Date",$A58,"Vessel",O$4)=1,"W",""))</f>
        <v/>
      </c>
      <c r="P58" s="11" t="str">
        <f>IF(GETPIVOTDATA("Vessel",'[1]Schedule For Pub'!$A$3,"Date",$A58,"Vessel",P$4)=1,"S",IF(GETPIVOTDATA("Vessel",'[1]Schedule For Pub'!$AJ$3,"Date",$A58,"Vessel",P$4)=1,"W",""))</f>
        <v/>
      </c>
      <c r="Q58" s="4" t="str">
        <f>IF(GETPIVOTDATA("Vessel",'[1]Schedule For Pub'!$A$3,"Date",$A58,"Vessel",Q$4)=1,"S",IF(GETPIVOTDATA("Vessel",'[1]Schedule For Pub'!$AJ$3,"Date",$A58,"Vessel",Q$4)=1,"W",""))</f>
        <v/>
      </c>
      <c r="R58" s="11" t="str">
        <f>IF(GETPIVOTDATA("Vessel",'[1]Schedule For Pub'!$A$3,"Date",$A58,"Vessel",R$4)=1,"S",IF(GETPIVOTDATA("Vessel",'[1]Schedule For Pub'!$AJ$3,"Date",$A58,"Vessel",R$4)=1,"W",""))</f>
        <v/>
      </c>
      <c r="S58" s="4" t="str">
        <f>IF(GETPIVOTDATA("Vessel",'[1]Schedule For Pub'!$A$3,"Date",$A58,"Vessel",S$4)=1,"S",IF(GETPIVOTDATA("Vessel",'[1]Schedule For Pub'!$AJ$3,"Date",$A58,"Vessel",S$4)=1,"W",""))</f>
        <v/>
      </c>
      <c r="T58" s="11" t="str">
        <f>IF(GETPIVOTDATA("Vessel",'[1]Schedule For Pub'!$A$3,"Date",$A58,"Vessel",T$4)=1,"S",IF(GETPIVOTDATA("Vessel",'[1]Schedule For Pub'!$AJ$3,"Date",$A58,"Vessel",T$4)=1,"W",""))</f>
        <v/>
      </c>
      <c r="U58" s="4" t="str">
        <f>IF(GETPIVOTDATA("Vessel",'[1]Schedule For Pub'!$A$3,"Date",$A58,"Vessel",U$4)=1,"S",IF(GETPIVOTDATA("Vessel",'[1]Schedule For Pub'!$AJ$3,"Date",$A58,"Vessel",U$4)=1,"W",""))</f>
        <v/>
      </c>
      <c r="V58" s="11" t="str">
        <f>IF(GETPIVOTDATA("Vessel",'[1]Schedule For Pub'!$A$3,"Date",$A58,"Vessel",V$4)=1,"S",IF(GETPIVOTDATA("Vessel",'[1]Schedule For Pub'!$AJ$3,"Date",$A58,"Vessel",V$4)=1,"W",""))</f>
        <v/>
      </c>
      <c r="W58" s="4" t="str">
        <f>IF(GETPIVOTDATA("Vessel",'[1]Schedule For Pub'!$A$3,"Date",$A58,"Vessel",W$4)=1,"S",IF(GETPIVOTDATA("Vessel",'[1]Schedule For Pub'!$AJ$3,"Date",$A58,"Vessel",W$4)=1,"W",""))</f>
        <v/>
      </c>
      <c r="X58" s="11" t="str">
        <f>IF(GETPIVOTDATA("Vessel",'[1]Schedule For Pub'!$A$3,"Date",$A58,"Vessel",X$4)=1,"S",IF(GETPIVOTDATA("Vessel",'[1]Schedule For Pub'!$AJ$3,"Date",$A58,"Vessel",X$4)=1,"W",""))</f>
        <v>S</v>
      </c>
      <c r="Y58" s="4" t="str">
        <f>IF(GETPIVOTDATA("Vessel",'[1]Schedule For Pub'!$A$3,"Date",$A58,"Vessel",Y$4)=1,"S",IF(GETPIVOTDATA("Vessel",'[1]Schedule For Pub'!$AJ$3,"Date",$A58,"Vessel",Y$4)=1,"W",""))</f>
        <v>S</v>
      </c>
      <c r="Z58" s="11" t="str">
        <f>IF(GETPIVOTDATA("Vessel",'[1]Schedule For Pub'!$A$3,"Date",$A58,"Vessel",Z$4)=1,"S",IF(GETPIVOTDATA("Vessel",'[1]Schedule For Pub'!$AJ$3,"Date",$A58,"Vessel",Z$4)=1,"W",""))</f>
        <v>S</v>
      </c>
      <c r="AA58" s="4" t="str">
        <f>IF(GETPIVOTDATA("Vessel",'[1]Schedule For Pub'!$A$3,"Date",$A58,"Vessel",AA$4)=1,"S",IF(GETPIVOTDATA("Vessel",'[1]Schedule For Pub'!$AJ$3,"Date",$A58,"Vessel",AA$4)=1,"W",""))</f>
        <v/>
      </c>
      <c r="AB58" s="11" t="str">
        <f>IF(GETPIVOTDATA("Vessel",'[1]Schedule For Pub'!$A$3,"Date",$A58,"Vessel",AB$4)=1,"S",IF(GETPIVOTDATA("Vessel",'[1]Schedule For Pub'!$AJ$3,"Date",$A58,"Vessel",AB$4)=1,"W",""))</f>
        <v/>
      </c>
      <c r="AC58" s="4" t="str">
        <f>IF(GETPIVOTDATA("Vessel",'[1]Schedule For Pub'!$A$3,"Date",$A58,"Vessel",AC$4)=1,"S",IF(GETPIVOTDATA("Vessel",'[1]Schedule For Pub'!$AJ$3,"Date",$A58,"Vessel",AC$4)=1,"W",""))</f>
        <v/>
      </c>
      <c r="AD58" s="11" t="str">
        <f>IF(GETPIVOTDATA("Vessel",'[1]Schedule For Pub'!$A$3,"Date",$A58,"Vessel",AD$4)=1,"S",IF(GETPIVOTDATA("Vessel",'[1]Schedule For Pub'!$AJ$3,"Date",$A58,"Vessel",AD$4)=1,"W",""))</f>
        <v/>
      </c>
      <c r="AE58" s="4" t="str">
        <f>IF(GETPIVOTDATA("Vessel",'[1]Schedule For Pub'!$A$3,"Date",$A58,"Vessel",AE$4)=1,"S",IF(GETPIVOTDATA("Vessel",'[1]Schedule For Pub'!$AJ$3,"Date",$A58,"Vessel",AE$4)=1,"W",""))</f>
        <v>S</v>
      </c>
      <c r="AF58" s="11" t="str">
        <f>IF(GETPIVOTDATA("Vessel",'[1]Schedule For Pub'!$A$3,"Date",$A58,"Vessel",AF$4)=1,"S",IF(GETPIVOTDATA("Vessel",'[1]Schedule For Pub'!$AJ$3,"Date",$A58,"Vessel",AF$4)=1,"W",""))</f>
        <v/>
      </c>
      <c r="AG58" s="10">
        <f>COUNTIF(C58:AF58,"S")</f>
        <v>6</v>
      </c>
      <c r="AH58" s="9">
        <f>COUNTIF(C58:AF58,"W")</f>
        <v>0</v>
      </c>
      <c r="AI58" s="9">
        <f>6-AG58</f>
        <v>0</v>
      </c>
      <c r="AJ58" s="8">
        <f>AJ57+1</f>
        <v>45862</v>
      </c>
      <c r="AK58" s="1" t="str">
        <f>IF(AI58&gt;0,IF(AH58&gt;0,"notify waitlist vessel",""),"")</f>
        <v/>
      </c>
    </row>
    <row r="59" spans="1:37" x14ac:dyDescent="0.3">
      <c r="A59" s="12">
        <f>'[1]Schedule For Pub'!A59</f>
        <v>45863</v>
      </c>
      <c r="B59" s="8">
        <f>B58+1</f>
        <v>45863</v>
      </c>
      <c r="C59" s="4" t="str">
        <f>IF(GETPIVOTDATA("Vessel",'[1]Schedule For Pub'!$A$3,"Date",$A59,"Vessel",C$4)=1,"S",IF(GETPIVOTDATA("Vessel",'[1]Schedule For Pub'!$AJ$3,"Date",$A59,"Vessel",C$4)=1,"W",""))</f>
        <v>S</v>
      </c>
      <c r="D59" s="11" t="str">
        <f>IF(GETPIVOTDATA("Vessel",'[1]Schedule For Pub'!$A$3,"Date",$A59,"Vessel",D$4)=1,"S",IF(GETPIVOTDATA("Vessel",'[1]Schedule For Pub'!$AJ$3,"Date",$A59,"Vessel",D$4)=1,"W",""))</f>
        <v/>
      </c>
      <c r="E59" s="4" t="str">
        <f>IF(GETPIVOTDATA("Vessel",'[1]Schedule For Pub'!$A$3,"Date",$A59,"Vessel",E$4)=1,"S",IF(GETPIVOTDATA("Vessel",'[1]Schedule For Pub'!$AJ$3,"Date",$A59,"Vessel",E$4)=1,"W",""))</f>
        <v>S</v>
      </c>
      <c r="F59" s="11" t="str">
        <f>IF(GETPIVOTDATA("Vessel",'[1]Schedule For Pub'!$A$3,"Date",$A59,"Vessel",F$4)=1,"S",IF(GETPIVOTDATA("Vessel",'[1]Schedule For Pub'!$AJ$3,"Date",$A59,"Vessel",F$4)=1,"W",""))</f>
        <v/>
      </c>
      <c r="G59" s="4" t="str">
        <f>IF(GETPIVOTDATA("Vessel",'[1]Schedule For Pub'!$A$3,"Date",$A59,"Vessel",G$4)=1,"S",IF(GETPIVOTDATA("Vessel",'[1]Schedule For Pub'!$AJ$3,"Date",$A59,"Vessel",G$4)=1,"W",""))</f>
        <v>S</v>
      </c>
      <c r="H59" s="11" t="str">
        <f>IF(GETPIVOTDATA("Vessel",'[1]Schedule For Pub'!$A$3,"Date",$A59,"Vessel",H$4)=1,"S",IF(GETPIVOTDATA("Vessel",'[1]Schedule For Pub'!$AJ$3,"Date",$A59,"Vessel",H$4)=1,"W",""))</f>
        <v/>
      </c>
      <c r="I59" s="4" t="str">
        <f>IF(GETPIVOTDATA("Vessel",'[1]Schedule For Pub'!$A$3,"Date",$A59,"Vessel",I$4)=1,"S",IF(GETPIVOTDATA("Vessel",'[1]Schedule For Pub'!$AJ$3,"Date",$A59,"Vessel",I$4)=1,"W",""))</f>
        <v/>
      </c>
      <c r="J59" s="11" t="str">
        <f>IF(GETPIVOTDATA("Vessel",'[1]Schedule For Pub'!$A$3,"Date",$A59,"Vessel",J$4)=1,"S",IF(GETPIVOTDATA("Vessel",'[1]Schedule For Pub'!$AJ$3,"Date",$A59,"Vessel",J$4)=1,"W",""))</f>
        <v/>
      </c>
      <c r="K59" s="4" t="str">
        <f>IF(GETPIVOTDATA("Vessel",'[1]Schedule For Pub'!$A$3,"Date",$A59,"Vessel",K$4)=1,"S",IF(GETPIVOTDATA("Vessel",'[1]Schedule For Pub'!$AJ$3,"Date",$A59,"Vessel",K$4)=1,"W",""))</f>
        <v/>
      </c>
      <c r="L59" s="11" t="str">
        <f>IF(GETPIVOTDATA("Vessel",'[1]Schedule For Pub'!$A$3,"Date",$A59,"Vessel",L$4)=1,"S",IF(GETPIVOTDATA("Vessel",'[1]Schedule For Pub'!$AJ$3,"Date",$A59,"Vessel",L$4)=1,"W",""))</f>
        <v/>
      </c>
      <c r="M59" s="4" t="str">
        <f>IF(GETPIVOTDATA("Vessel",'[1]Schedule For Pub'!$A$3,"Date",$A59,"Vessel",M$4)=1,"S",IF(GETPIVOTDATA("Vessel",'[1]Schedule For Pub'!$AJ$3,"Date",$A59,"Vessel",M$4)=1,"W",""))</f>
        <v/>
      </c>
      <c r="N59" s="11" t="str">
        <f>IF(GETPIVOTDATA("Vessel",'[1]Schedule For Pub'!$A$3,"Date",$A59,"Vessel",N$4)=1,"S",IF(GETPIVOTDATA("Vessel",'[1]Schedule For Pub'!$AJ$3,"Date",$A59,"Vessel",N$4)=1,"W",""))</f>
        <v/>
      </c>
      <c r="O59" s="4" t="str">
        <f>IF(GETPIVOTDATA("Vessel",'[1]Schedule For Pub'!$A$3,"Date",$A59,"Vessel",O$4)=1,"S",IF(GETPIVOTDATA("Vessel",'[1]Schedule For Pub'!$AJ$3,"Date",$A59,"Vessel",O$4)=1,"W",""))</f>
        <v/>
      </c>
      <c r="P59" s="11" t="str">
        <f>IF(GETPIVOTDATA("Vessel",'[1]Schedule For Pub'!$A$3,"Date",$A59,"Vessel",P$4)=1,"S",IF(GETPIVOTDATA("Vessel",'[1]Schedule For Pub'!$AJ$3,"Date",$A59,"Vessel",P$4)=1,"W",""))</f>
        <v/>
      </c>
      <c r="Q59" s="4" t="str">
        <f>IF(GETPIVOTDATA("Vessel",'[1]Schedule For Pub'!$A$3,"Date",$A59,"Vessel",Q$4)=1,"S",IF(GETPIVOTDATA("Vessel",'[1]Schedule For Pub'!$AJ$3,"Date",$A59,"Vessel",Q$4)=1,"W",""))</f>
        <v/>
      </c>
      <c r="R59" s="11" t="str">
        <f>IF(GETPIVOTDATA("Vessel",'[1]Schedule For Pub'!$A$3,"Date",$A59,"Vessel",R$4)=1,"S",IF(GETPIVOTDATA("Vessel",'[1]Schedule For Pub'!$AJ$3,"Date",$A59,"Vessel",R$4)=1,"W",""))</f>
        <v/>
      </c>
      <c r="S59" s="4" t="str">
        <f>IF(GETPIVOTDATA("Vessel",'[1]Schedule For Pub'!$A$3,"Date",$A59,"Vessel",S$4)=1,"S",IF(GETPIVOTDATA("Vessel",'[1]Schedule For Pub'!$AJ$3,"Date",$A59,"Vessel",S$4)=1,"W",""))</f>
        <v/>
      </c>
      <c r="T59" s="11" t="str">
        <f>IF(GETPIVOTDATA("Vessel",'[1]Schedule For Pub'!$A$3,"Date",$A59,"Vessel",T$4)=1,"S",IF(GETPIVOTDATA("Vessel",'[1]Schedule For Pub'!$AJ$3,"Date",$A59,"Vessel",T$4)=1,"W",""))</f>
        <v/>
      </c>
      <c r="U59" s="4" t="str">
        <f>IF(GETPIVOTDATA("Vessel",'[1]Schedule For Pub'!$A$3,"Date",$A59,"Vessel",U$4)=1,"S",IF(GETPIVOTDATA("Vessel",'[1]Schedule For Pub'!$AJ$3,"Date",$A59,"Vessel",U$4)=1,"W",""))</f>
        <v/>
      </c>
      <c r="V59" s="11" t="str">
        <f>IF(GETPIVOTDATA("Vessel",'[1]Schedule For Pub'!$A$3,"Date",$A59,"Vessel",V$4)=1,"S",IF(GETPIVOTDATA("Vessel",'[1]Schedule For Pub'!$AJ$3,"Date",$A59,"Vessel",V$4)=1,"W",""))</f>
        <v/>
      </c>
      <c r="W59" s="4" t="str">
        <f>IF(GETPIVOTDATA("Vessel",'[1]Schedule For Pub'!$A$3,"Date",$A59,"Vessel",W$4)=1,"S",IF(GETPIVOTDATA("Vessel",'[1]Schedule For Pub'!$AJ$3,"Date",$A59,"Vessel",W$4)=1,"W",""))</f>
        <v/>
      </c>
      <c r="X59" s="11" t="str">
        <f>IF(GETPIVOTDATA("Vessel",'[1]Schedule For Pub'!$A$3,"Date",$A59,"Vessel",X$4)=1,"S",IF(GETPIVOTDATA("Vessel",'[1]Schedule For Pub'!$AJ$3,"Date",$A59,"Vessel",X$4)=1,"W",""))</f>
        <v>S</v>
      </c>
      <c r="Y59" s="4" t="str">
        <f>IF(GETPIVOTDATA("Vessel",'[1]Schedule For Pub'!$A$3,"Date",$A59,"Vessel",Y$4)=1,"S",IF(GETPIVOTDATA("Vessel",'[1]Schedule For Pub'!$AJ$3,"Date",$A59,"Vessel",Y$4)=1,"W",""))</f>
        <v>W</v>
      </c>
      <c r="Z59" s="11" t="str">
        <f>IF(GETPIVOTDATA("Vessel",'[1]Schedule For Pub'!$A$3,"Date",$A59,"Vessel",Z$4)=1,"S",IF(GETPIVOTDATA("Vessel",'[1]Schedule For Pub'!$AJ$3,"Date",$A59,"Vessel",Z$4)=1,"W",""))</f>
        <v>S</v>
      </c>
      <c r="AA59" s="4" t="str">
        <f>IF(GETPIVOTDATA("Vessel",'[1]Schedule For Pub'!$A$3,"Date",$A59,"Vessel",AA$4)=1,"S",IF(GETPIVOTDATA("Vessel",'[1]Schedule For Pub'!$AJ$3,"Date",$A59,"Vessel",AA$4)=1,"W",""))</f>
        <v/>
      </c>
      <c r="AB59" s="11" t="str">
        <f>IF(GETPIVOTDATA("Vessel",'[1]Schedule For Pub'!$A$3,"Date",$A59,"Vessel",AB$4)=1,"S",IF(GETPIVOTDATA("Vessel",'[1]Schedule For Pub'!$AJ$3,"Date",$A59,"Vessel",AB$4)=1,"W",""))</f>
        <v/>
      </c>
      <c r="AC59" s="4" t="str">
        <f>IF(GETPIVOTDATA("Vessel",'[1]Schedule For Pub'!$A$3,"Date",$A59,"Vessel",AC$4)=1,"S",IF(GETPIVOTDATA("Vessel",'[1]Schedule For Pub'!$AJ$3,"Date",$A59,"Vessel",AC$4)=1,"W",""))</f>
        <v/>
      </c>
      <c r="AD59" s="11" t="str">
        <f>IF(GETPIVOTDATA("Vessel",'[1]Schedule For Pub'!$A$3,"Date",$A59,"Vessel",AD$4)=1,"S",IF(GETPIVOTDATA("Vessel",'[1]Schedule For Pub'!$AJ$3,"Date",$A59,"Vessel",AD$4)=1,"W",""))</f>
        <v/>
      </c>
      <c r="AE59" s="4" t="str">
        <f>IF(GETPIVOTDATA("Vessel",'[1]Schedule For Pub'!$A$3,"Date",$A59,"Vessel",AE$4)=1,"S",IF(GETPIVOTDATA("Vessel",'[1]Schedule For Pub'!$AJ$3,"Date",$A59,"Vessel",AE$4)=1,"W",""))</f>
        <v>S</v>
      </c>
      <c r="AF59" s="11" t="str">
        <f>IF(GETPIVOTDATA("Vessel",'[1]Schedule For Pub'!$A$3,"Date",$A59,"Vessel",AF$4)=1,"S",IF(GETPIVOTDATA("Vessel",'[1]Schedule For Pub'!$AJ$3,"Date",$A59,"Vessel",AF$4)=1,"W",""))</f>
        <v/>
      </c>
      <c r="AG59" s="10">
        <f>COUNTIF(C59:AF59,"S")</f>
        <v>6</v>
      </c>
      <c r="AH59" s="9">
        <f>COUNTIF(C59:AF59,"W")</f>
        <v>1</v>
      </c>
      <c r="AI59" s="9">
        <f>6-AG59</f>
        <v>0</v>
      </c>
      <c r="AJ59" s="8">
        <f>AJ58+1</f>
        <v>45863</v>
      </c>
      <c r="AK59" s="1" t="str">
        <f>IF(AI59&gt;0,IF(AH59&gt;0,"notify waitlist vessel",""),"")</f>
        <v/>
      </c>
    </row>
    <row r="60" spans="1:37" x14ac:dyDescent="0.3">
      <c r="A60" s="12">
        <f>'[1]Schedule For Pub'!A60</f>
        <v>45864</v>
      </c>
      <c r="B60" s="8">
        <f>B59+1</f>
        <v>45864</v>
      </c>
      <c r="C60" s="4" t="str">
        <f>IF(GETPIVOTDATA("Vessel",'[1]Schedule For Pub'!$A$3,"Date",$A60,"Vessel",C$4)=1,"S",IF(GETPIVOTDATA("Vessel",'[1]Schedule For Pub'!$AJ$3,"Date",$A60,"Vessel",C$4)=1,"W",""))</f>
        <v>S</v>
      </c>
      <c r="D60" s="11" t="str">
        <f>IF(GETPIVOTDATA("Vessel",'[1]Schedule For Pub'!$A$3,"Date",$A60,"Vessel",D$4)=1,"S",IF(GETPIVOTDATA("Vessel",'[1]Schedule For Pub'!$AJ$3,"Date",$A60,"Vessel",D$4)=1,"W",""))</f>
        <v/>
      </c>
      <c r="E60" s="4" t="str">
        <f>IF(GETPIVOTDATA("Vessel",'[1]Schedule For Pub'!$A$3,"Date",$A60,"Vessel",E$4)=1,"S",IF(GETPIVOTDATA("Vessel",'[1]Schedule For Pub'!$AJ$3,"Date",$A60,"Vessel",E$4)=1,"W",""))</f>
        <v>S</v>
      </c>
      <c r="F60" s="11" t="str">
        <f>IF(GETPIVOTDATA("Vessel",'[1]Schedule For Pub'!$A$3,"Date",$A60,"Vessel",F$4)=1,"S",IF(GETPIVOTDATA("Vessel",'[1]Schedule For Pub'!$AJ$3,"Date",$A60,"Vessel",F$4)=1,"W",""))</f>
        <v/>
      </c>
      <c r="G60" s="4" t="str">
        <f>IF(GETPIVOTDATA("Vessel",'[1]Schedule For Pub'!$A$3,"Date",$A60,"Vessel",G$4)=1,"S",IF(GETPIVOTDATA("Vessel",'[1]Schedule For Pub'!$AJ$3,"Date",$A60,"Vessel",G$4)=1,"W",""))</f>
        <v>S</v>
      </c>
      <c r="H60" s="11" t="str">
        <f>IF(GETPIVOTDATA("Vessel",'[1]Schedule For Pub'!$A$3,"Date",$A60,"Vessel",H$4)=1,"S",IF(GETPIVOTDATA("Vessel",'[1]Schedule For Pub'!$AJ$3,"Date",$A60,"Vessel",H$4)=1,"W",""))</f>
        <v/>
      </c>
      <c r="I60" s="4" t="str">
        <f>IF(GETPIVOTDATA("Vessel",'[1]Schedule For Pub'!$A$3,"Date",$A60,"Vessel",I$4)=1,"S",IF(GETPIVOTDATA("Vessel",'[1]Schedule For Pub'!$AJ$3,"Date",$A60,"Vessel",I$4)=1,"W",""))</f>
        <v/>
      </c>
      <c r="J60" s="11" t="str">
        <f>IF(GETPIVOTDATA("Vessel",'[1]Schedule For Pub'!$A$3,"Date",$A60,"Vessel",J$4)=1,"S",IF(GETPIVOTDATA("Vessel",'[1]Schedule For Pub'!$AJ$3,"Date",$A60,"Vessel",J$4)=1,"W",""))</f>
        <v/>
      </c>
      <c r="K60" s="4" t="str">
        <f>IF(GETPIVOTDATA("Vessel",'[1]Schedule For Pub'!$A$3,"Date",$A60,"Vessel",K$4)=1,"S",IF(GETPIVOTDATA("Vessel",'[1]Schedule For Pub'!$AJ$3,"Date",$A60,"Vessel",K$4)=1,"W",""))</f>
        <v/>
      </c>
      <c r="L60" s="11" t="str">
        <f>IF(GETPIVOTDATA("Vessel",'[1]Schedule For Pub'!$A$3,"Date",$A60,"Vessel",L$4)=1,"S",IF(GETPIVOTDATA("Vessel",'[1]Schedule For Pub'!$AJ$3,"Date",$A60,"Vessel",L$4)=1,"W",""))</f>
        <v/>
      </c>
      <c r="M60" s="4" t="str">
        <f>IF(GETPIVOTDATA("Vessel",'[1]Schedule For Pub'!$A$3,"Date",$A60,"Vessel",M$4)=1,"S",IF(GETPIVOTDATA("Vessel",'[1]Schedule For Pub'!$AJ$3,"Date",$A60,"Vessel",M$4)=1,"W",""))</f>
        <v/>
      </c>
      <c r="N60" s="11" t="str">
        <f>IF(GETPIVOTDATA("Vessel",'[1]Schedule For Pub'!$A$3,"Date",$A60,"Vessel",N$4)=1,"S",IF(GETPIVOTDATA("Vessel",'[1]Schedule For Pub'!$AJ$3,"Date",$A60,"Vessel",N$4)=1,"W",""))</f>
        <v/>
      </c>
      <c r="O60" s="4" t="str">
        <f>IF(GETPIVOTDATA("Vessel",'[1]Schedule For Pub'!$A$3,"Date",$A60,"Vessel",O$4)=1,"S",IF(GETPIVOTDATA("Vessel",'[1]Schedule For Pub'!$AJ$3,"Date",$A60,"Vessel",O$4)=1,"W",""))</f>
        <v/>
      </c>
      <c r="P60" s="11" t="str">
        <f>IF(GETPIVOTDATA("Vessel",'[1]Schedule For Pub'!$A$3,"Date",$A60,"Vessel",P$4)=1,"S",IF(GETPIVOTDATA("Vessel",'[1]Schedule For Pub'!$AJ$3,"Date",$A60,"Vessel",P$4)=1,"W",""))</f>
        <v/>
      </c>
      <c r="Q60" s="4" t="str">
        <f>IF(GETPIVOTDATA("Vessel",'[1]Schedule For Pub'!$A$3,"Date",$A60,"Vessel",Q$4)=1,"S",IF(GETPIVOTDATA("Vessel",'[1]Schedule For Pub'!$AJ$3,"Date",$A60,"Vessel",Q$4)=1,"W",""))</f>
        <v/>
      </c>
      <c r="R60" s="11" t="str">
        <f>IF(GETPIVOTDATA("Vessel",'[1]Schedule For Pub'!$A$3,"Date",$A60,"Vessel",R$4)=1,"S",IF(GETPIVOTDATA("Vessel",'[1]Schedule For Pub'!$AJ$3,"Date",$A60,"Vessel",R$4)=1,"W",""))</f>
        <v/>
      </c>
      <c r="S60" s="4" t="str">
        <f>IF(GETPIVOTDATA("Vessel",'[1]Schedule For Pub'!$A$3,"Date",$A60,"Vessel",S$4)=1,"S",IF(GETPIVOTDATA("Vessel",'[1]Schedule For Pub'!$AJ$3,"Date",$A60,"Vessel",S$4)=1,"W",""))</f>
        <v/>
      </c>
      <c r="T60" s="11" t="str">
        <f>IF(GETPIVOTDATA("Vessel",'[1]Schedule For Pub'!$A$3,"Date",$A60,"Vessel",T$4)=1,"S",IF(GETPIVOTDATA("Vessel",'[1]Schedule For Pub'!$AJ$3,"Date",$A60,"Vessel",T$4)=1,"W",""))</f>
        <v/>
      </c>
      <c r="U60" s="4" t="str">
        <f>IF(GETPIVOTDATA("Vessel",'[1]Schedule For Pub'!$A$3,"Date",$A60,"Vessel",U$4)=1,"S",IF(GETPIVOTDATA("Vessel",'[1]Schedule For Pub'!$AJ$3,"Date",$A60,"Vessel",U$4)=1,"W",""))</f>
        <v/>
      </c>
      <c r="V60" s="11" t="str">
        <f>IF(GETPIVOTDATA("Vessel",'[1]Schedule For Pub'!$A$3,"Date",$A60,"Vessel",V$4)=1,"S",IF(GETPIVOTDATA("Vessel",'[1]Schedule For Pub'!$AJ$3,"Date",$A60,"Vessel",V$4)=1,"W",""))</f>
        <v/>
      </c>
      <c r="W60" s="4" t="str">
        <f>IF(GETPIVOTDATA("Vessel",'[1]Schedule For Pub'!$A$3,"Date",$A60,"Vessel",W$4)=1,"S",IF(GETPIVOTDATA("Vessel",'[1]Schedule For Pub'!$AJ$3,"Date",$A60,"Vessel",W$4)=1,"W",""))</f>
        <v/>
      </c>
      <c r="X60" s="11" t="str">
        <f>IF(GETPIVOTDATA("Vessel",'[1]Schedule For Pub'!$A$3,"Date",$A60,"Vessel",X$4)=1,"S",IF(GETPIVOTDATA("Vessel",'[1]Schedule For Pub'!$AJ$3,"Date",$A60,"Vessel",X$4)=1,"W",""))</f>
        <v/>
      </c>
      <c r="Y60" s="4" t="str">
        <f>IF(GETPIVOTDATA("Vessel",'[1]Schedule For Pub'!$A$3,"Date",$A60,"Vessel",Y$4)=1,"S",IF(GETPIVOTDATA("Vessel",'[1]Schedule For Pub'!$AJ$3,"Date",$A60,"Vessel",Y$4)=1,"W",""))</f>
        <v>S</v>
      </c>
      <c r="Z60" s="11" t="str">
        <f>IF(GETPIVOTDATA("Vessel",'[1]Schedule For Pub'!$A$3,"Date",$A60,"Vessel",Z$4)=1,"S",IF(GETPIVOTDATA("Vessel",'[1]Schedule For Pub'!$AJ$3,"Date",$A60,"Vessel",Z$4)=1,"W",""))</f>
        <v>S</v>
      </c>
      <c r="AA60" s="4" t="str">
        <f>IF(GETPIVOTDATA("Vessel",'[1]Schedule For Pub'!$A$3,"Date",$A60,"Vessel",AA$4)=1,"S",IF(GETPIVOTDATA("Vessel",'[1]Schedule For Pub'!$AJ$3,"Date",$A60,"Vessel",AA$4)=1,"W",""))</f>
        <v/>
      </c>
      <c r="AB60" s="11" t="str">
        <f>IF(GETPIVOTDATA("Vessel",'[1]Schedule For Pub'!$A$3,"Date",$A60,"Vessel",AB$4)=1,"S",IF(GETPIVOTDATA("Vessel",'[1]Schedule For Pub'!$AJ$3,"Date",$A60,"Vessel",AB$4)=1,"W",""))</f>
        <v/>
      </c>
      <c r="AC60" s="4" t="str">
        <f>IF(GETPIVOTDATA("Vessel",'[1]Schedule For Pub'!$A$3,"Date",$A60,"Vessel",AC$4)=1,"S",IF(GETPIVOTDATA("Vessel",'[1]Schedule For Pub'!$AJ$3,"Date",$A60,"Vessel",AC$4)=1,"W",""))</f>
        <v/>
      </c>
      <c r="AD60" s="11" t="str">
        <f>IF(GETPIVOTDATA("Vessel",'[1]Schedule For Pub'!$A$3,"Date",$A60,"Vessel",AD$4)=1,"S",IF(GETPIVOTDATA("Vessel",'[1]Schedule For Pub'!$AJ$3,"Date",$A60,"Vessel",AD$4)=1,"W",""))</f>
        <v/>
      </c>
      <c r="AE60" s="4" t="str">
        <f>IF(GETPIVOTDATA("Vessel",'[1]Schedule For Pub'!$A$3,"Date",$A60,"Vessel",AE$4)=1,"S",IF(GETPIVOTDATA("Vessel",'[1]Schedule For Pub'!$AJ$3,"Date",$A60,"Vessel",AE$4)=1,"W",""))</f>
        <v>S</v>
      </c>
      <c r="AF60" s="11" t="str">
        <f>IF(GETPIVOTDATA("Vessel",'[1]Schedule For Pub'!$A$3,"Date",$A60,"Vessel",AF$4)=1,"S",IF(GETPIVOTDATA("Vessel",'[1]Schedule For Pub'!$AJ$3,"Date",$A60,"Vessel",AF$4)=1,"W",""))</f>
        <v/>
      </c>
      <c r="AG60" s="10">
        <f>COUNTIF(C60:AF60,"S")</f>
        <v>6</v>
      </c>
      <c r="AH60" s="9">
        <f>COUNTIF(C60:AF60,"W")</f>
        <v>0</v>
      </c>
      <c r="AI60" s="9">
        <f>6-AG60</f>
        <v>0</v>
      </c>
      <c r="AJ60" s="8">
        <f>AJ59+1</f>
        <v>45864</v>
      </c>
      <c r="AK60" s="1" t="str">
        <f>IF(AI60&gt;0,IF(AH60&gt;0,"notify waitlist vessel",""),"")</f>
        <v/>
      </c>
    </row>
    <row r="61" spans="1:37" x14ac:dyDescent="0.3">
      <c r="A61" s="12">
        <f>'[1]Schedule For Pub'!A61</f>
        <v>45865</v>
      </c>
      <c r="B61" s="8">
        <f>B60+1</f>
        <v>45865</v>
      </c>
      <c r="C61" s="4" t="str">
        <f>IF(GETPIVOTDATA("Vessel",'[1]Schedule For Pub'!$A$3,"Date",$A61,"Vessel",C$4)=1,"S",IF(GETPIVOTDATA("Vessel",'[1]Schedule For Pub'!$AJ$3,"Date",$A61,"Vessel",C$4)=1,"W",""))</f>
        <v/>
      </c>
      <c r="D61" s="11" t="str">
        <f>IF(GETPIVOTDATA("Vessel",'[1]Schedule For Pub'!$A$3,"Date",$A61,"Vessel",D$4)=1,"S",IF(GETPIVOTDATA("Vessel",'[1]Schedule For Pub'!$AJ$3,"Date",$A61,"Vessel",D$4)=1,"W",""))</f>
        <v/>
      </c>
      <c r="E61" s="4" t="str">
        <f>IF(GETPIVOTDATA("Vessel",'[1]Schedule For Pub'!$A$3,"Date",$A61,"Vessel",E$4)=1,"S",IF(GETPIVOTDATA("Vessel",'[1]Schedule For Pub'!$AJ$3,"Date",$A61,"Vessel",E$4)=1,"W",""))</f>
        <v/>
      </c>
      <c r="F61" s="11" t="str">
        <f>IF(GETPIVOTDATA("Vessel",'[1]Schedule For Pub'!$A$3,"Date",$A61,"Vessel",F$4)=1,"S",IF(GETPIVOTDATA("Vessel",'[1]Schedule For Pub'!$AJ$3,"Date",$A61,"Vessel",F$4)=1,"W",""))</f>
        <v/>
      </c>
      <c r="G61" s="4" t="str">
        <f>IF(GETPIVOTDATA("Vessel",'[1]Schedule For Pub'!$A$3,"Date",$A61,"Vessel",G$4)=1,"S",IF(GETPIVOTDATA("Vessel",'[1]Schedule For Pub'!$AJ$3,"Date",$A61,"Vessel",G$4)=1,"W",""))</f>
        <v/>
      </c>
      <c r="H61" s="11" t="str">
        <f>IF(GETPIVOTDATA("Vessel",'[1]Schedule For Pub'!$A$3,"Date",$A61,"Vessel",H$4)=1,"S",IF(GETPIVOTDATA("Vessel",'[1]Schedule For Pub'!$AJ$3,"Date",$A61,"Vessel",H$4)=1,"W",""))</f>
        <v>S</v>
      </c>
      <c r="I61" s="4" t="str">
        <f>IF(GETPIVOTDATA("Vessel",'[1]Schedule For Pub'!$A$3,"Date",$A61,"Vessel",I$4)=1,"S",IF(GETPIVOTDATA("Vessel",'[1]Schedule For Pub'!$AJ$3,"Date",$A61,"Vessel",I$4)=1,"W",""))</f>
        <v/>
      </c>
      <c r="J61" s="11" t="str">
        <f>IF(GETPIVOTDATA("Vessel",'[1]Schedule For Pub'!$A$3,"Date",$A61,"Vessel",J$4)=1,"S",IF(GETPIVOTDATA("Vessel",'[1]Schedule For Pub'!$AJ$3,"Date",$A61,"Vessel",J$4)=1,"W",""))</f>
        <v/>
      </c>
      <c r="K61" s="4" t="str">
        <f>IF(GETPIVOTDATA("Vessel",'[1]Schedule For Pub'!$A$3,"Date",$A61,"Vessel",K$4)=1,"S",IF(GETPIVOTDATA("Vessel",'[1]Schedule For Pub'!$AJ$3,"Date",$A61,"Vessel",K$4)=1,"W",""))</f>
        <v/>
      </c>
      <c r="L61" s="11" t="str">
        <f>IF(GETPIVOTDATA("Vessel",'[1]Schedule For Pub'!$A$3,"Date",$A61,"Vessel",L$4)=1,"S",IF(GETPIVOTDATA("Vessel",'[1]Schedule For Pub'!$AJ$3,"Date",$A61,"Vessel",L$4)=1,"W",""))</f>
        <v/>
      </c>
      <c r="M61" s="4" t="str">
        <f>IF(GETPIVOTDATA("Vessel",'[1]Schedule For Pub'!$A$3,"Date",$A61,"Vessel",M$4)=1,"S",IF(GETPIVOTDATA("Vessel",'[1]Schedule For Pub'!$AJ$3,"Date",$A61,"Vessel",M$4)=1,"W",""))</f>
        <v/>
      </c>
      <c r="N61" s="11" t="str">
        <f>IF(GETPIVOTDATA("Vessel",'[1]Schedule For Pub'!$A$3,"Date",$A61,"Vessel",N$4)=1,"S",IF(GETPIVOTDATA("Vessel",'[1]Schedule For Pub'!$AJ$3,"Date",$A61,"Vessel",N$4)=1,"W",""))</f>
        <v/>
      </c>
      <c r="O61" s="4" t="str">
        <f>IF(GETPIVOTDATA("Vessel",'[1]Schedule For Pub'!$A$3,"Date",$A61,"Vessel",O$4)=1,"S",IF(GETPIVOTDATA("Vessel",'[1]Schedule For Pub'!$AJ$3,"Date",$A61,"Vessel",O$4)=1,"W",""))</f>
        <v/>
      </c>
      <c r="P61" s="11" t="str">
        <f>IF(GETPIVOTDATA("Vessel",'[1]Schedule For Pub'!$A$3,"Date",$A61,"Vessel",P$4)=1,"S",IF(GETPIVOTDATA("Vessel",'[1]Schedule For Pub'!$AJ$3,"Date",$A61,"Vessel",P$4)=1,"W",""))</f>
        <v/>
      </c>
      <c r="Q61" s="4" t="str">
        <f>IF(GETPIVOTDATA("Vessel",'[1]Schedule For Pub'!$A$3,"Date",$A61,"Vessel",Q$4)=1,"S",IF(GETPIVOTDATA("Vessel",'[1]Schedule For Pub'!$AJ$3,"Date",$A61,"Vessel",Q$4)=1,"W",""))</f>
        <v/>
      </c>
      <c r="R61" s="11" t="str">
        <f>IF(GETPIVOTDATA("Vessel",'[1]Schedule For Pub'!$A$3,"Date",$A61,"Vessel",R$4)=1,"S",IF(GETPIVOTDATA("Vessel",'[1]Schedule For Pub'!$AJ$3,"Date",$A61,"Vessel",R$4)=1,"W",""))</f>
        <v/>
      </c>
      <c r="S61" s="4" t="str">
        <f>IF(GETPIVOTDATA("Vessel",'[1]Schedule For Pub'!$A$3,"Date",$A61,"Vessel",S$4)=1,"S",IF(GETPIVOTDATA("Vessel",'[1]Schedule For Pub'!$AJ$3,"Date",$A61,"Vessel",S$4)=1,"W",""))</f>
        <v/>
      </c>
      <c r="T61" s="11" t="str">
        <f>IF(GETPIVOTDATA("Vessel",'[1]Schedule For Pub'!$A$3,"Date",$A61,"Vessel",T$4)=1,"S",IF(GETPIVOTDATA("Vessel",'[1]Schedule For Pub'!$AJ$3,"Date",$A61,"Vessel",T$4)=1,"W",""))</f>
        <v/>
      </c>
      <c r="U61" s="4" t="str">
        <f>IF(GETPIVOTDATA("Vessel",'[1]Schedule For Pub'!$A$3,"Date",$A61,"Vessel",U$4)=1,"S",IF(GETPIVOTDATA("Vessel",'[1]Schedule For Pub'!$AJ$3,"Date",$A61,"Vessel",U$4)=1,"W",""))</f>
        <v/>
      </c>
      <c r="V61" s="11" t="str">
        <f>IF(GETPIVOTDATA("Vessel",'[1]Schedule For Pub'!$A$3,"Date",$A61,"Vessel",V$4)=1,"S",IF(GETPIVOTDATA("Vessel",'[1]Schedule For Pub'!$AJ$3,"Date",$A61,"Vessel",V$4)=1,"W",""))</f>
        <v/>
      </c>
      <c r="W61" s="4" t="str">
        <f>IF(GETPIVOTDATA("Vessel",'[1]Schedule For Pub'!$A$3,"Date",$A61,"Vessel",W$4)=1,"S",IF(GETPIVOTDATA("Vessel",'[1]Schedule For Pub'!$AJ$3,"Date",$A61,"Vessel",W$4)=1,"W",""))</f>
        <v/>
      </c>
      <c r="X61" s="11" t="str">
        <f>IF(GETPIVOTDATA("Vessel",'[1]Schedule For Pub'!$A$3,"Date",$A61,"Vessel",X$4)=1,"S",IF(GETPIVOTDATA("Vessel",'[1]Schedule For Pub'!$AJ$3,"Date",$A61,"Vessel",X$4)=1,"W",""))</f>
        <v>S</v>
      </c>
      <c r="Y61" s="4" t="str">
        <f>IF(GETPIVOTDATA("Vessel",'[1]Schedule For Pub'!$A$3,"Date",$A61,"Vessel",Y$4)=1,"S",IF(GETPIVOTDATA("Vessel",'[1]Schedule For Pub'!$AJ$3,"Date",$A61,"Vessel",Y$4)=1,"W",""))</f>
        <v>S</v>
      </c>
      <c r="Z61" s="11" t="str">
        <f>IF(GETPIVOTDATA("Vessel",'[1]Schedule For Pub'!$A$3,"Date",$A61,"Vessel",Z$4)=1,"S",IF(GETPIVOTDATA("Vessel",'[1]Schedule For Pub'!$AJ$3,"Date",$A61,"Vessel",Z$4)=1,"W",""))</f>
        <v/>
      </c>
      <c r="AA61" s="4" t="str">
        <f>IF(GETPIVOTDATA("Vessel",'[1]Schedule For Pub'!$A$3,"Date",$A61,"Vessel",AA$4)=1,"S",IF(GETPIVOTDATA("Vessel",'[1]Schedule For Pub'!$AJ$3,"Date",$A61,"Vessel",AA$4)=1,"W",""))</f>
        <v/>
      </c>
      <c r="AB61" s="11" t="str">
        <f>IF(GETPIVOTDATA("Vessel",'[1]Schedule For Pub'!$A$3,"Date",$A61,"Vessel",AB$4)=1,"S",IF(GETPIVOTDATA("Vessel",'[1]Schedule For Pub'!$AJ$3,"Date",$A61,"Vessel",AB$4)=1,"W",""))</f>
        <v/>
      </c>
      <c r="AC61" s="4" t="str">
        <f>IF(GETPIVOTDATA("Vessel",'[1]Schedule For Pub'!$A$3,"Date",$A61,"Vessel",AC$4)=1,"S",IF(GETPIVOTDATA("Vessel",'[1]Schedule For Pub'!$AJ$3,"Date",$A61,"Vessel",AC$4)=1,"W",""))</f>
        <v/>
      </c>
      <c r="AD61" s="11" t="str">
        <f>IF(GETPIVOTDATA("Vessel",'[1]Schedule For Pub'!$A$3,"Date",$A61,"Vessel",AD$4)=1,"S",IF(GETPIVOTDATA("Vessel",'[1]Schedule For Pub'!$AJ$3,"Date",$A61,"Vessel",AD$4)=1,"W",""))</f>
        <v/>
      </c>
      <c r="AE61" s="4" t="str">
        <f>IF(GETPIVOTDATA("Vessel",'[1]Schedule For Pub'!$A$3,"Date",$A61,"Vessel",AE$4)=1,"S",IF(GETPIVOTDATA("Vessel",'[1]Schedule For Pub'!$AJ$3,"Date",$A61,"Vessel",AE$4)=1,"W",""))</f>
        <v/>
      </c>
      <c r="AF61" s="11" t="str">
        <f>IF(GETPIVOTDATA("Vessel",'[1]Schedule For Pub'!$A$3,"Date",$A61,"Vessel",AF$4)=1,"S",IF(GETPIVOTDATA("Vessel",'[1]Schedule For Pub'!$AJ$3,"Date",$A61,"Vessel",AF$4)=1,"W",""))</f>
        <v/>
      </c>
      <c r="AG61" s="10">
        <f>COUNTIF(C61:AF61,"S")</f>
        <v>3</v>
      </c>
      <c r="AH61" s="9">
        <f>COUNTIF(C61:AF61,"W")</f>
        <v>0</v>
      </c>
      <c r="AI61" s="9">
        <f>6-AG61</f>
        <v>3</v>
      </c>
      <c r="AJ61" s="8">
        <f>AJ60+1</f>
        <v>45865</v>
      </c>
      <c r="AK61" s="1" t="str">
        <f>IF(AI61&gt;0,IF(AH61&gt;0,"notify waitlist vessel",""),"")</f>
        <v/>
      </c>
    </row>
    <row r="62" spans="1:37" x14ac:dyDescent="0.3">
      <c r="A62" s="12">
        <f>'[1]Schedule For Pub'!A62</f>
        <v>45866</v>
      </c>
      <c r="B62" s="8">
        <f>B61+1</f>
        <v>45866</v>
      </c>
      <c r="C62" s="4" t="str">
        <f>IF(GETPIVOTDATA("Vessel",'[1]Schedule For Pub'!$A$3,"Date",$A62,"Vessel",C$4)=1,"S",IF(GETPIVOTDATA("Vessel",'[1]Schedule For Pub'!$AJ$3,"Date",$A62,"Vessel",C$4)=1,"W",""))</f>
        <v>S</v>
      </c>
      <c r="D62" s="11" t="str">
        <f>IF(GETPIVOTDATA("Vessel",'[1]Schedule For Pub'!$A$3,"Date",$A62,"Vessel",D$4)=1,"S",IF(GETPIVOTDATA("Vessel",'[1]Schedule For Pub'!$AJ$3,"Date",$A62,"Vessel",D$4)=1,"W",""))</f>
        <v/>
      </c>
      <c r="E62" s="4" t="str">
        <f>IF(GETPIVOTDATA("Vessel",'[1]Schedule For Pub'!$A$3,"Date",$A62,"Vessel",E$4)=1,"S",IF(GETPIVOTDATA("Vessel",'[1]Schedule For Pub'!$AJ$3,"Date",$A62,"Vessel",E$4)=1,"W",""))</f>
        <v>S</v>
      </c>
      <c r="F62" s="11" t="str">
        <f>IF(GETPIVOTDATA("Vessel",'[1]Schedule For Pub'!$A$3,"Date",$A62,"Vessel",F$4)=1,"S",IF(GETPIVOTDATA("Vessel",'[1]Schedule For Pub'!$AJ$3,"Date",$A62,"Vessel",F$4)=1,"W",""))</f>
        <v/>
      </c>
      <c r="G62" s="4" t="str">
        <f>IF(GETPIVOTDATA("Vessel",'[1]Schedule For Pub'!$A$3,"Date",$A62,"Vessel",G$4)=1,"S",IF(GETPIVOTDATA("Vessel",'[1]Schedule For Pub'!$AJ$3,"Date",$A62,"Vessel",G$4)=1,"W",""))</f>
        <v>S</v>
      </c>
      <c r="H62" s="11" t="str">
        <f>IF(GETPIVOTDATA("Vessel",'[1]Schedule For Pub'!$A$3,"Date",$A62,"Vessel",H$4)=1,"S",IF(GETPIVOTDATA("Vessel",'[1]Schedule For Pub'!$AJ$3,"Date",$A62,"Vessel",H$4)=1,"W",""))</f>
        <v>S</v>
      </c>
      <c r="I62" s="4" t="str">
        <f>IF(GETPIVOTDATA("Vessel",'[1]Schedule For Pub'!$A$3,"Date",$A62,"Vessel",I$4)=1,"S",IF(GETPIVOTDATA("Vessel",'[1]Schedule For Pub'!$AJ$3,"Date",$A62,"Vessel",I$4)=1,"W",""))</f>
        <v/>
      </c>
      <c r="J62" s="11" t="str">
        <f>IF(GETPIVOTDATA("Vessel",'[1]Schedule For Pub'!$A$3,"Date",$A62,"Vessel",J$4)=1,"S",IF(GETPIVOTDATA("Vessel",'[1]Schedule For Pub'!$AJ$3,"Date",$A62,"Vessel",J$4)=1,"W",""))</f>
        <v/>
      </c>
      <c r="K62" s="4" t="str">
        <f>IF(GETPIVOTDATA("Vessel",'[1]Schedule For Pub'!$A$3,"Date",$A62,"Vessel",K$4)=1,"S",IF(GETPIVOTDATA("Vessel",'[1]Schedule For Pub'!$AJ$3,"Date",$A62,"Vessel",K$4)=1,"W",""))</f>
        <v/>
      </c>
      <c r="L62" s="11" t="str">
        <f>IF(GETPIVOTDATA("Vessel",'[1]Schedule For Pub'!$A$3,"Date",$A62,"Vessel",L$4)=1,"S",IF(GETPIVOTDATA("Vessel",'[1]Schedule For Pub'!$AJ$3,"Date",$A62,"Vessel",L$4)=1,"W",""))</f>
        <v/>
      </c>
      <c r="M62" s="4" t="str">
        <f>IF(GETPIVOTDATA("Vessel",'[1]Schedule For Pub'!$A$3,"Date",$A62,"Vessel",M$4)=1,"S",IF(GETPIVOTDATA("Vessel",'[1]Schedule For Pub'!$AJ$3,"Date",$A62,"Vessel",M$4)=1,"W",""))</f>
        <v/>
      </c>
      <c r="N62" s="11" t="str">
        <f>IF(GETPIVOTDATA("Vessel",'[1]Schedule For Pub'!$A$3,"Date",$A62,"Vessel",N$4)=1,"S",IF(GETPIVOTDATA("Vessel",'[1]Schedule For Pub'!$AJ$3,"Date",$A62,"Vessel",N$4)=1,"W",""))</f>
        <v/>
      </c>
      <c r="O62" s="4" t="str">
        <f>IF(GETPIVOTDATA("Vessel",'[1]Schedule For Pub'!$A$3,"Date",$A62,"Vessel",O$4)=1,"S",IF(GETPIVOTDATA("Vessel",'[1]Schedule For Pub'!$AJ$3,"Date",$A62,"Vessel",O$4)=1,"W",""))</f>
        <v/>
      </c>
      <c r="P62" s="11" t="str">
        <f>IF(GETPIVOTDATA("Vessel",'[1]Schedule For Pub'!$A$3,"Date",$A62,"Vessel",P$4)=1,"S",IF(GETPIVOTDATA("Vessel",'[1]Schedule For Pub'!$AJ$3,"Date",$A62,"Vessel",P$4)=1,"W",""))</f>
        <v/>
      </c>
      <c r="Q62" s="4" t="str">
        <f>IF(GETPIVOTDATA("Vessel",'[1]Schedule For Pub'!$A$3,"Date",$A62,"Vessel",Q$4)=1,"S",IF(GETPIVOTDATA("Vessel",'[1]Schedule For Pub'!$AJ$3,"Date",$A62,"Vessel",Q$4)=1,"W",""))</f>
        <v/>
      </c>
      <c r="R62" s="11" t="str">
        <f>IF(GETPIVOTDATA("Vessel",'[1]Schedule For Pub'!$A$3,"Date",$A62,"Vessel",R$4)=1,"S",IF(GETPIVOTDATA("Vessel",'[1]Schedule For Pub'!$AJ$3,"Date",$A62,"Vessel",R$4)=1,"W",""))</f>
        <v/>
      </c>
      <c r="S62" s="4" t="str">
        <f>IF(GETPIVOTDATA("Vessel",'[1]Schedule For Pub'!$A$3,"Date",$A62,"Vessel",S$4)=1,"S",IF(GETPIVOTDATA("Vessel",'[1]Schedule For Pub'!$AJ$3,"Date",$A62,"Vessel",S$4)=1,"W",""))</f>
        <v/>
      </c>
      <c r="T62" s="11" t="str">
        <f>IF(GETPIVOTDATA("Vessel",'[1]Schedule For Pub'!$A$3,"Date",$A62,"Vessel",T$4)=1,"S",IF(GETPIVOTDATA("Vessel",'[1]Schedule For Pub'!$AJ$3,"Date",$A62,"Vessel",T$4)=1,"W",""))</f>
        <v/>
      </c>
      <c r="U62" s="4" t="str">
        <f>IF(GETPIVOTDATA("Vessel",'[1]Schedule For Pub'!$A$3,"Date",$A62,"Vessel",U$4)=1,"S",IF(GETPIVOTDATA("Vessel",'[1]Schedule For Pub'!$AJ$3,"Date",$A62,"Vessel",U$4)=1,"W",""))</f>
        <v/>
      </c>
      <c r="V62" s="11" t="str">
        <f>IF(GETPIVOTDATA("Vessel",'[1]Schedule For Pub'!$A$3,"Date",$A62,"Vessel",V$4)=1,"S",IF(GETPIVOTDATA("Vessel",'[1]Schedule For Pub'!$AJ$3,"Date",$A62,"Vessel",V$4)=1,"W",""))</f>
        <v/>
      </c>
      <c r="W62" s="4" t="str">
        <f>IF(GETPIVOTDATA("Vessel",'[1]Schedule For Pub'!$A$3,"Date",$A62,"Vessel",W$4)=1,"S",IF(GETPIVOTDATA("Vessel",'[1]Schedule For Pub'!$AJ$3,"Date",$A62,"Vessel",W$4)=1,"W",""))</f>
        <v/>
      </c>
      <c r="X62" s="11" t="str">
        <f>IF(GETPIVOTDATA("Vessel",'[1]Schedule For Pub'!$A$3,"Date",$A62,"Vessel",X$4)=1,"S",IF(GETPIVOTDATA("Vessel",'[1]Schedule For Pub'!$AJ$3,"Date",$A62,"Vessel",X$4)=1,"W",""))</f>
        <v>S</v>
      </c>
      <c r="Y62" s="4" t="str">
        <f>IF(GETPIVOTDATA("Vessel",'[1]Schedule For Pub'!$A$3,"Date",$A62,"Vessel",Y$4)=1,"S",IF(GETPIVOTDATA("Vessel",'[1]Schedule For Pub'!$AJ$3,"Date",$A62,"Vessel",Y$4)=1,"W",""))</f>
        <v>S</v>
      </c>
      <c r="Z62" s="11" t="str">
        <f>IF(GETPIVOTDATA("Vessel",'[1]Schedule For Pub'!$A$3,"Date",$A62,"Vessel",Z$4)=1,"S",IF(GETPIVOTDATA("Vessel",'[1]Schedule For Pub'!$AJ$3,"Date",$A62,"Vessel",Z$4)=1,"W",""))</f>
        <v/>
      </c>
      <c r="AA62" s="4" t="str">
        <f>IF(GETPIVOTDATA("Vessel",'[1]Schedule For Pub'!$A$3,"Date",$A62,"Vessel",AA$4)=1,"S",IF(GETPIVOTDATA("Vessel",'[1]Schedule For Pub'!$AJ$3,"Date",$A62,"Vessel",AA$4)=1,"W",""))</f>
        <v/>
      </c>
      <c r="AB62" s="11" t="str">
        <f>IF(GETPIVOTDATA("Vessel",'[1]Schedule For Pub'!$A$3,"Date",$A62,"Vessel",AB$4)=1,"S",IF(GETPIVOTDATA("Vessel",'[1]Schedule For Pub'!$AJ$3,"Date",$A62,"Vessel",AB$4)=1,"W",""))</f>
        <v/>
      </c>
      <c r="AC62" s="4" t="str">
        <f>IF(GETPIVOTDATA("Vessel",'[1]Schedule For Pub'!$A$3,"Date",$A62,"Vessel",AC$4)=1,"S",IF(GETPIVOTDATA("Vessel",'[1]Schedule For Pub'!$AJ$3,"Date",$A62,"Vessel",AC$4)=1,"W",""))</f>
        <v/>
      </c>
      <c r="AD62" s="11" t="str">
        <f>IF(GETPIVOTDATA("Vessel",'[1]Schedule For Pub'!$A$3,"Date",$A62,"Vessel",AD$4)=1,"S",IF(GETPIVOTDATA("Vessel",'[1]Schedule For Pub'!$AJ$3,"Date",$A62,"Vessel",AD$4)=1,"W",""))</f>
        <v/>
      </c>
      <c r="AE62" s="4" t="str">
        <f>IF(GETPIVOTDATA("Vessel",'[1]Schedule For Pub'!$A$3,"Date",$A62,"Vessel",AE$4)=1,"S",IF(GETPIVOTDATA("Vessel",'[1]Schedule For Pub'!$AJ$3,"Date",$A62,"Vessel",AE$4)=1,"W",""))</f>
        <v/>
      </c>
      <c r="AF62" s="11" t="str">
        <f>IF(GETPIVOTDATA("Vessel",'[1]Schedule For Pub'!$A$3,"Date",$A62,"Vessel",AF$4)=1,"S",IF(GETPIVOTDATA("Vessel",'[1]Schedule For Pub'!$AJ$3,"Date",$A62,"Vessel",AF$4)=1,"W",""))</f>
        <v/>
      </c>
      <c r="AG62" s="10">
        <f>COUNTIF(C62:AF62,"S")</f>
        <v>6</v>
      </c>
      <c r="AH62" s="9">
        <f>COUNTIF(C62:AF62,"W")</f>
        <v>0</v>
      </c>
      <c r="AI62" s="9">
        <f>6-AG62</f>
        <v>0</v>
      </c>
      <c r="AJ62" s="8">
        <f>AJ61+1</f>
        <v>45866</v>
      </c>
      <c r="AK62" s="1" t="str">
        <f>IF(AI62&gt;0,IF(AH62&gt;0,"notify waitlist vessel",""),"")</f>
        <v/>
      </c>
    </row>
    <row r="63" spans="1:37" x14ac:dyDescent="0.3">
      <c r="A63" s="12">
        <f>'[1]Schedule For Pub'!A63</f>
        <v>45867</v>
      </c>
      <c r="B63" s="8">
        <f>B62+1</f>
        <v>45867</v>
      </c>
      <c r="C63" s="4" t="str">
        <f>IF(GETPIVOTDATA("Vessel",'[1]Schedule For Pub'!$A$3,"Date",$A63,"Vessel",C$4)=1,"S",IF(GETPIVOTDATA("Vessel",'[1]Schedule For Pub'!$AJ$3,"Date",$A63,"Vessel",C$4)=1,"W",""))</f>
        <v>S</v>
      </c>
      <c r="D63" s="11" t="str">
        <f>IF(GETPIVOTDATA("Vessel",'[1]Schedule For Pub'!$A$3,"Date",$A63,"Vessel",D$4)=1,"S",IF(GETPIVOTDATA("Vessel",'[1]Schedule For Pub'!$AJ$3,"Date",$A63,"Vessel",D$4)=1,"W",""))</f>
        <v/>
      </c>
      <c r="E63" s="4" t="str">
        <f>IF(GETPIVOTDATA("Vessel",'[1]Schedule For Pub'!$A$3,"Date",$A63,"Vessel",E$4)=1,"S",IF(GETPIVOTDATA("Vessel",'[1]Schedule For Pub'!$AJ$3,"Date",$A63,"Vessel",E$4)=1,"W",""))</f>
        <v>S</v>
      </c>
      <c r="F63" s="11" t="str">
        <f>IF(GETPIVOTDATA("Vessel",'[1]Schedule For Pub'!$A$3,"Date",$A63,"Vessel",F$4)=1,"S",IF(GETPIVOTDATA("Vessel",'[1]Schedule For Pub'!$AJ$3,"Date",$A63,"Vessel",F$4)=1,"W",""))</f>
        <v/>
      </c>
      <c r="G63" s="4" t="str">
        <f>IF(GETPIVOTDATA("Vessel",'[1]Schedule For Pub'!$A$3,"Date",$A63,"Vessel",G$4)=1,"S",IF(GETPIVOTDATA("Vessel",'[1]Schedule For Pub'!$AJ$3,"Date",$A63,"Vessel",G$4)=1,"W",""))</f>
        <v>S</v>
      </c>
      <c r="H63" s="11" t="str">
        <f>IF(GETPIVOTDATA("Vessel",'[1]Schedule For Pub'!$A$3,"Date",$A63,"Vessel",H$4)=1,"S",IF(GETPIVOTDATA("Vessel",'[1]Schedule For Pub'!$AJ$3,"Date",$A63,"Vessel",H$4)=1,"W",""))</f>
        <v>S</v>
      </c>
      <c r="I63" s="4" t="str">
        <f>IF(GETPIVOTDATA("Vessel",'[1]Schedule For Pub'!$A$3,"Date",$A63,"Vessel",I$4)=1,"S",IF(GETPIVOTDATA("Vessel",'[1]Schedule For Pub'!$AJ$3,"Date",$A63,"Vessel",I$4)=1,"W",""))</f>
        <v/>
      </c>
      <c r="J63" s="11" t="str">
        <f>IF(GETPIVOTDATA("Vessel",'[1]Schedule For Pub'!$A$3,"Date",$A63,"Vessel",J$4)=1,"S",IF(GETPIVOTDATA("Vessel",'[1]Schedule For Pub'!$AJ$3,"Date",$A63,"Vessel",J$4)=1,"W",""))</f>
        <v/>
      </c>
      <c r="K63" s="4" t="str">
        <f>IF(GETPIVOTDATA("Vessel",'[1]Schedule For Pub'!$A$3,"Date",$A63,"Vessel",K$4)=1,"S",IF(GETPIVOTDATA("Vessel",'[1]Schedule For Pub'!$AJ$3,"Date",$A63,"Vessel",K$4)=1,"W",""))</f>
        <v/>
      </c>
      <c r="L63" s="11" t="str">
        <f>IF(GETPIVOTDATA("Vessel",'[1]Schedule For Pub'!$A$3,"Date",$A63,"Vessel",L$4)=1,"S",IF(GETPIVOTDATA("Vessel",'[1]Schedule For Pub'!$AJ$3,"Date",$A63,"Vessel",L$4)=1,"W",""))</f>
        <v/>
      </c>
      <c r="M63" s="4" t="str">
        <f>IF(GETPIVOTDATA("Vessel",'[1]Schedule For Pub'!$A$3,"Date",$A63,"Vessel",M$4)=1,"S",IF(GETPIVOTDATA("Vessel",'[1]Schedule For Pub'!$AJ$3,"Date",$A63,"Vessel",M$4)=1,"W",""))</f>
        <v/>
      </c>
      <c r="N63" s="11" t="str">
        <f>IF(GETPIVOTDATA("Vessel",'[1]Schedule For Pub'!$A$3,"Date",$A63,"Vessel",N$4)=1,"S",IF(GETPIVOTDATA("Vessel",'[1]Schedule For Pub'!$AJ$3,"Date",$A63,"Vessel",N$4)=1,"W",""))</f>
        <v/>
      </c>
      <c r="O63" s="4" t="str">
        <f>IF(GETPIVOTDATA("Vessel",'[1]Schedule For Pub'!$A$3,"Date",$A63,"Vessel",O$4)=1,"S",IF(GETPIVOTDATA("Vessel",'[1]Schedule For Pub'!$AJ$3,"Date",$A63,"Vessel",O$4)=1,"W",""))</f>
        <v/>
      </c>
      <c r="P63" s="11" t="str">
        <f>IF(GETPIVOTDATA("Vessel",'[1]Schedule For Pub'!$A$3,"Date",$A63,"Vessel",P$4)=1,"S",IF(GETPIVOTDATA("Vessel",'[1]Schedule For Pub'!$AJ$3,"Date",$A63,"Vessel",P$4)=1,"W",""))</f>
        <v/>
      </c>
      <c r="Q63" s="4" t="str">
        <f>IF(GETPIVOTDATA("Vessel",'[1]Schedule For Pub'!$A$3,"Date",$A63,"Vessel",Q$4)=1,"S",IF(GETPIVOTDATA("Vessel",'[1]Schedule For Pub'!$AJ$3,"Date",$A63,"Vessel",Q$4)=1,"W",""))</f>
        <v/>
      </c>
      <c r="R63" s="11" t="str">
        <f>IF(GETPIVOTDATA("Vessel",'[1]Schedule For Pub'!$A$3,"Date",$A63,"Vessel",R$4)=1,"S",IF(GETPIVOTDATA("Vessel",'[1]Schedule For Pub'!$AJ$3,"Date",$A63,"Vessel",R$4)=1,"W",""))</f>
        <v/>
      </c>
      <c r="S63" s="4" t="str">
        <f>IF(GETPIVOTDATA("Vessel",'[1]Schedule For Pub'!$A$3,"Date",$A63,"Vessel",S$4)=1,"S",IF(GETPIVOTDATA("Vessel",'[1]Schedule For Pub'!$AJ$3,"Date",$A63,"Vessel",S$4)=1,"W",""))</f>
        <v/>
      </c>
      <c r="T63" s="11" t="str">
        <f>IF(GETPIVOTDATA("Vessel",'[1]Schedule For Pub'!$A$3,"Date",$A63,"Vessel",T$4)=1,"S",IF(GETPIVOTDATA("Vessel",'[1]Schedule For Pub'!$AJ$3,"Date",$A63,"Vessel",T$4)=1,"W",""))</f>
        <v/>
      </c>
      <c r="U63" s="4" t="str">
        <f>IF(GETPIVOTDATA("Vessel",'[1]Schedule For Pub'!$A$3,"Date",$A63,"Vessel",U$4)=1,"S",IF(GETPIVOTDATA("Vessel",'[1]Schedule For Pub'!$AJ$3,"Date",$A63,"Vessel",U$4)=1,"W",""))</f>
        <v/>
      </c>
      <c r="V63" s="11" t="str">
        <f>IF(GETPIVOTDATA("Vessel",'[1]Schedule For Pub'!$A$3,"Date",$A63,"Vessel",V$4)=1,"S",IF(GETPIVOTDATA("Vessel",'[1]Schedule For Pub'!$AJ$3,"Date",$A63,"Vessel",V$4)=1,"W",""))</f>
        <v/>
      </c>
      <c r="W63" s="4" t="str">
        <f>IF(GETPIVOTDATA("Vessel",'[1]Schedule For Pub'!$A$3,"Date",$A63,"Vessel",W$4)=1,"S",IF(GETPIVOTDATA("Vessel",'[1]Schedule For Pub'!$AJ$3,"Date",$A63,"Vessel",W$4)=1,"W",""))</f>
        <v/>
      </c>
      <c r="X63" s="11" t="str">
        <f>IF(GETPIVOTDATA("Vessel",'[1]Schedule For Pub'!$A$3,"Date",$A63,"Vessel",X$4)=1,"S",IF(GETPIVOTDATA("Vessel",'[1]Schedule For Pub'!$AJ$3,"Date",$A63,"Vessel",X$4)=1,"W",""))</f>
        <v>S</v>
      </c>
      <c r="Y63" s="4" t="str">
        <f>IF(GETPIVOTDATA("Vessel",'[1]Schedule For Pub'!$A$3,"Date",$A63,"Vessel",Y$4)=1,"S",IF(GETPIVOTDATA("Vessel",'[1]Schedule For Pub'!$AJ$3,"Date",$A63,"Vessel",Y$4)=1,"W",""))</f>
        <v>S</v>
      </c>
      <c r="Z63" s="11" t="str">
        <f>IF(GETPIVOTDATA("Vessel",'[1]Schedule For Pub'!$A$3,"Date",$A63,"Vessel",Z$4)=1,"S",IF(GETPIVOTDATA("Vessel",'[1]Schedule For Pub'!$AJ$3,"Date",$A63,"Vessel",Z$4)=1,"W",""))</f>
        <v/>
      </c>
      <c r="AA63" s="4" t="str">
        <f>IF(GETPIVOTDATA("Vessel",'[1]Schedule For Pub'!$A$3,"Date",$A63,"Vessel",AA$4)=1,"S",IF(GETPIVOTDATA("Vessel",'[1]Schedule For Pub'!$AJ$3,"Date",$A63,"Vessel",AA$4)=1,"W",""))</f>
        <v/>
      </c>
      <c r="AB63" s="11" t="str">
        <f>IF(GETPIVOTDATA("Vessel",'[1]Schedule For Pub'!$A$3,"Date",$A63,"Vessel",AB$4)=1,"S",IF(GETPIVOTDATA("Vessel",'[1]Schedule For Pub'!$AJ$3,"Date",$A63,"Vessel",AB$4)=1,"W",""))</f>
        <v/>
      </c>
      <c r="AC63" s="4" t="str">
        <f>IF(GETPIVOTDATA("Vessel",'[1]Schedule For Pub'!$A$3,"Date",$A63,"Vessel",AC$4)=1,"S",IF(GETPIVOTDATA("Vessel",'[1]Schedule For Pub'!$AJ$3,"Date",$A63,"Vessel",AC$4)=1,"W",""))</f>
        <v/>
      </c>
      <c r="AD63" s="11" t="str">
        <f>IF(GETPIVOTDATA("Vessel",'[1]Schedule For Pub'!$A$3,"Date",$A63,"Vessel",AD$4)=1,"S",IF(GETPIVOTDATA("Vessel",'[1]Schedule For Pub'!$AJ$3,"Date",$A63,"Vessel",AD$4)=1,"W",""))</f>
        <v/>
      </c>
      <c r="AE63" s="4" t="str">
        <f>IF(GETPIVOTDATA("Vessel",'[1]Schedule For Pub'!$A$3,"Date",$A63,"Vessel",AE$4)=1,"S",IF(GETPIVOTDATA("Vessel",'[1]Schedule For Pub'!$AJ$3,"Date",$A63,"Vessel",AE$4)=1,"W",""))</f>
        <v/>
      </c>
      <c r="AF63" s="11" t="str">
        <f>IF(GETPIVOTDATA("Vessel",'[1]Schedule For Pub'!$A$3,"Date",$A63,"Vessel",AF$4)=1,"S",IF(GETPIVOTDATA("Vessel",'[1]Schedule For Pub'!$AJ$3,"Date",$A63,"Vessel",AF$4)=1,"W",""))</f>
        <v/>
      </c>
      <c r="AG63" s="10">
        <f>COUNTIF(C63:AF63,"S")</f>
        <v>6</v>
      </c>
      <c r="AH63" s="9">
        <f>COUNTIF(C63:AF63,"W")</f>
        <v>0</v>
      </c>
      <c r="AI63" s="9">
        <f>6-AG63</f>
        <v>0</v>
      </c>
      <c r="AJ63" s="8">
        <f>AJ62+1</f>
        <v>45867</v>
      </c>
      <c r="AK63" s="1" t="str">
        <f>IF(AI63&gt;0,IF(AH63&gt;0,"notify waitlist vessel",""),"")</f>
        <v/>
      </c>
    </row>
    <row r="64" spans="1:37" x14ac:dyDescent="0.3">
      <c r="A64" s="12">
        <f>'[1]Schedule For Pub'!A64</f>
        <v>45868</v>
      </c>
      <c r="B64" s="8">
        <f>B63+1</f>
        <v>45868</v>
      </c>
      <c r="C64" s="4" t="str">
        <f>IF(GETPIVOTDATA("Vessel",'[1]Schedule For Pub'!$A$3,"Date",$A64,"Vessel",C$4)=1,"S",IF(GETPIVOTDATA("Vessel",'[1]Schedule For Pub'!$AJ$3,"Date",$A64,"Vessel",C$4)=1,"W",""))</f>
        <v>S</v>
      </c>
      <c r="D64" s="11" t="str">
        <f>IF(GETPIVOTDATA("Vessel",'[1]Schedule For Pub'!$A$3,"Date",$A64,"Vessel",D$4)=1,"S",IF(GETPIVOTDATA("Vessel",'[1]Schedule For Pub'!$AJ$3,"Date",$A64,"Vessel",D$4)=1,"W",""))</f>
        <v/>
      </c>
      <c r="E64" s="4" t="str">
        <f>IF(GETPIVOTDATA("Vessel",'[1]Schedule For Pub'!$A$3,"Date",$A64,"Vessel",E$4)=1,"S",IF(GETPIVOTDATA("Vessel",'[1]Schedule For Pub'!$AJ$3,"Date",$A64,"Vessel",E$4)=1,"W",""))</f>
        <v>S</v>
      </c>
      <c r="F64" s="11" t="str">
        <f>IF(GETPIVOTDATA("Vessel",'[1]Schedule For Pub'!$A$3,"Date",$A64,"Vessel",F$4)=1,"S",IF(GETPIVOTDATA("Vessel",'[1]Schedule For Pub'!$AJ$3,"Date",$A64,"Vessel",F$4)=1,"W",""))</f>
        <v/>
      </c>
      <c r="G64" s="4" t="str">
        <f>IF(GETPIVOTDATA("Vessel",'[1]Schedule For Pub'!$A$3,"Date",$A64,"Vessel",G$4)=1,"S",IF(GETPIVOTDATA("Vessel",'[1]Schedule For Pub'!$AJ$3,"Date",$A64,"Vessel",G$4)=1,"W",""))</f>
        <v>S</v>
      </c>
      <c r="H64" s="11" t="str">
        <f>IF(GETPIVOTDATA("Vessel",'[1]Schedule For Pub'!$A$3,"Date",$A64,"Vessel",H$4)=1,"S",IF(GETPIVOTDATA("Vessel",'[1]Schedule For Pub'!$AJ$3,"Date",$A64,"Vessel",H$4)=1,"W",""))</f>
        <v/>
      </c>
      <c r="I64" s="4" t="str">
        <f>IF(GETPIVOTDATA("Vessel",'[1]Schedule For Pub'!$A$3,"Date",$A64,"Vessel",I$4)=1,"S",IF(GETPIVOTDATA("Vessel",'[1]Schedule For Pub'!$AJ$3,"Date",$A64,"Vessel",I$4)=1,"W",""))</f>
        <v/>
      </c>
      <c r="J64" s="11" t="str">
        <f>IF(GETPIVOTDATA("Vessel",'[1]Schedule For Pub'!$A$3,"Date",$A64,"Vessel",J$4)=1,"S",IF(GETPIVOTDATA("Vessel",'[1]Schedule For Pub'!$AJ$3,"Date",$A64,"Vessel",J$4)=1,"W",""))</f>
        <v/>
      </c>
      <c r="K64" s="4" t="str">
        <f>IF(GETPIVOTDATA("Vessel",'[1]Schedule For Pub'!$A$3,"Date",$A64,"Vessel",K$4)=1,"S",IF(GETPIVOTDATA("Vessel",'[1]Schedule For Pub'!$AJ$3,"Date",$A64,"Vessel",K$4)=1,"W",""))</f>
        <v/>
      </c>
      <c r="L64" s="11" t="str">
        <f>IF(GETPIVOTDATA("Vessel",'[1]Schedule For Pub'!$A$3,"Date",$A64,"Vessel",L$4)=1,"S",IF(GETPIVOTDATA("Vessel",'[1]Schedule For Pub'!$AJ$3,"Date",$A64,"Vessel",L$4)=1,"W",""))</f>
        <v/>
      </c>
      <c r="M64" s="4" t="str">
        <f>IF(GETPIVOTDATA("Vessel",'[1]Schedule For Pub'!$A$3,"Date",$A64,"Vessel",M$4)=1,"S",IF(GETPIVOTDATA("Vessel",'[1]Schedule For Pub'!$AJ$3,"Date",$A64,"Vessel",M$4)=1,"W",""))</f>
        <v/>
      </c>
      <c r="N64" s="11" t="str">
        <f>IF(GETPIVOTDATA("Vessel",'[1]Schedule For Pub'!$A$3,"Date",$A64,"Vessel",N$4)=1,"S",IF(GETPIVOTDATA("Vessel",'[1]Schedule For Pub'!$AJ$3,"Date",$A64,"Vessel",N$4)=1,"W",""))</f>
        <v/>
      </c>
      <c r="O64" s="4" t="str">
        <f>IF(GETPIVOTDATA("Vessel",'[1]Schedule For Pub'!$A$3,"Date",$A64,"Vessel",O$4)=1,"S",IF(GETPIVOTDATA("Vessel",'[1]Schedule For Pub'!$AJ$3,"Date",$A64,"Vessel",O$4)=1,"W",""))</f>
        <v/>
      </c>
      <c r="P64" s="11" t="str">
        <f>IF(GETPIVOTDATA("Vessel",'[1]Schedule For Pub'!$A$3,"Date",$A64,"Vessel",P$4)=1,"S",IF(GETPIVOTDATA("Vessel",'[1]Schedule For Pub'!$AJ$3,"Date",$A64,"Vessel",P$4)=1,"W",""))</f>
        <v/>
      </c>
      <c r="Q64" s="4" t="str">
        <f>IF(GETPIVOTDATA("Vessel",'[1]Schedule For Pub'!$A$3,"Date",$A64,"Vessel",Q$4)=1,"S",IF(GETPIVOTDATA("Vessel",'[1]Schedule For Pub'!$AJ$3,"Date",$A64,"Vessel",Q$4)=1,"W",""))</f>
        <v/>
      </c>
      <c r="R64" s="11" t="str">
        <f>IF(GETPIVOTDATA("Vessel",'[1]Schedule For Pub'!$A$3,"Date",$A64,"Vessel",R$4)=1,"S",IF(GETPIVOTDATA("Vessel",'[1]Schedule For Pub'!$AJ$3,"Date",$A64,"Vessel",R$4)=1,"W",""))</f>
        <v/>
      </c>
      <c r="S64" s="4" t="str">
        <f>IF(GETPIVOTDATA("Vessel",'[1]Schedule For Pub'!$A$3,"Date",$A64,"Vessel",S$4)=1,"S",IF(GETPIVOTDATA("Vessel",'[1]Schedule For Pub'!$AJ$3,"Date",$A64,"Vessel",S$4)=1,"W",""))</f>
        <v/>
      </c>
      <c r="T64" s="11" t="str">
        <f>IF(GETPIVOTDATA("Vessel",'[1]Schedule For Pub'!$A$3,"Date",$A64,"Vessel",T$4)=1,"S",IF(GETPIVOTDATA("Vessel",'[1]Schedule For Pub'!$AJ$3,"Date",$A64,"Vessel",T$4)=1,"W",""))</f>
        <v/>
      </c>
      <c r="U64" s="4" t="str">
        <f>IF(GETPIVOTDATA("Vessel",'[1]Schedule For Pub'!$A$3,"Date",$A64,"Vessel",U$4)=1,"S",IF(GETPIVOTDATA("Vessel",'[1]Schedule For Pub'!$AJ$3,"Date",$A64,"Vessel",U$4)=1,"W",""))</f>
        <v/>
      </c>
      <c r="V64" s="11" t="str">
        <f>IF(GETPIVOTDATA("Vessel",'[1]Schedule For Pub'!$A$3,"Date",$A64,"Vessel",V$4)=1,"S",IF(GETPIVOTDATA("Vessel",'[1]Schedule For Pub'!$AJ$3,"Date",$A64,"Vessel",V$4)=1,"W",""))</f>
        <v/>
      </c>
      <c r="W64" s="4" t="str">
        <f>IF(GETPIVOTDATA("Vessel",'[1]Schedule For Pub'!$A$3,"Date",$A64,"Vessel",W$4)=1,"S",IF(GETPIVOTDATA("Vessel",'[1]Schedule For Pub'!$AJ$3,"Date",$A64,"Vessel",W$4)=1,"W",""))</f>
        <v/>
      </c>
      <c r="X64" s="11" t="str">
        <f>IF(GETPIVOTDATA("Vessel",'[1]Schedule For Pub'!$A$3,"Date",$A64,"Vessel",X$4)=1,"S",IF(GETPIVOTDATA("Vessel",'[1]Schedule For Pub'!$AJ$3,"Date",$A64,"Vessel",X$4)=1,"W",""))</f>
        <v>S</v>
      </c>
      <c r="Y64" s="4" t="str">
        <f>IF(GETPIVOTDATA("Vessel",'[1]Schedule For Pub'!$A$3,"Date",$A64,"Vessel",Y$4)=1,"S",IF(GETPIVOTDATA("Vessel",'[1]Schedule For Pub'!$AJ$3,"Date",$A64,"Vessel",Y$4)=1,"W",""))</f>
        <v>S</v>
      </c>
      <c r="Z64" s="11" t="str">
        <f>IF(GETPIVOTDATA("Vessel",'[1]Schedule For Pub'!$A$3,"Date",$A64,"Vessel",Z$4)=1,"S",IF(GETPIVOTDATA("Vessel",'[1]Schedule For Pub'!$AJ$3,"Date",$A64,"Vessel",Z$4)=1,"W",""))</f>
        <v/>
      </c>
      <c r="AA64" s="4" t="str">
        <f>IF(GETPIVOTDATA("Vessel",'[1]Schedule For Pub'!$A$3,"Date",$A64,"Vessel",AA$4)=1,"S",IF(GETPIVOTDATA("Vessel",'[1]Schedule For Pub'!$AJ$3,"Date",$A64,"Vessel",AA$4)=1,"W",""))</f>
        <v/>
      </c>
      <c r="AB64" s="11" t="str">
        <f>IF(GETPIVOTDATA("Vessel",'[1]Schedule For Pub'!$A$3,"Date",$A64,"Vessel",AB$4)=1,"S",IF(GETPIVOTDATA("Vessel",'[1]Schedule For Pub'!$AJ$3,"Date",$A64,"Vessel",AB$4)=1,"W",""))</f>
        <v/>
      </c>
      <c r="AC64" s="4" t="str">
        <f>IF(GETPIVOTDATA("Vessel",'[1]Schedule For Pub'!$A$3,"Date",$A64,"Vessel",AC$4)=1,"S",IF(GETPIVOTDATA("Vessel",'[1]Schedule For Pub'!$AJ$3,"Date",$A64,"Vessel",AC$4)=1,"W",""))</f>
        <v/>
      </c>
      <c r="AD64" s="11" t="str">
        <f>IF(GETPIVOTDATA("Vessel",'[1]Schedule For Pub'!$A$3,"Date",$A64,"Vessel",AD$4)=1,"S",IF(GETPIVOTDATA("Vessel",'[1]Schedule For Pub'!$AJ$3,"Date",$A64,"Vessel",AD$4)=1,"W",""))</f>
        <v/>
      </c>
      <c r="AE64" s="4" t="str">
        <f>IF(GETPIVOTDATA("Vessel",'[1]Schedule For Pub'!$A$3,"Date",$A64,"Vessel",AE$4)=1,"S",IF(GETPIVOTDATA("Vessel",'[1]Schedule For Pub'!$AJ$3,"Date",$A64,"Vessel",AE$4)=1,"W",""))</f>
        <v/>
      </c>
      <c r="AF64" s="11" t="str">
        <f>IF(GETPIVOTDATA("Vessel",'[1]Schedule For Pub'!$A$3,"Date",$A64,"Vessel",AF$4)=1,"S",IF(GETPIVOTDATA("Vessel",'[1]Schedule For Pub'!$AJ$3,"Date",$A64,"Vessel",AF$4)=1,"W",""))</f>
        <v/>
      </c>
      <c r="AG64" s="10">
        <f>COUNTIF(C64:AF64,"S")</f>
        <v>5</v>
      </c>
      <c r="AH64" s="9">
        <f>COUNTIF(C64:AF64,"W")</f>
        <v>0</v>
      </c>
      <c r="AI64" s="9">
        <f>6-AG64</f>
        <v>1</v>
      </c>
      <c r="AJ64" s="8">
        <f>AJ63+1</f>
        <v>45868</v>
      </c>
      <c r="AK64" s="1" t="str">
        <f>IF(AI64&gt;0,IF(AH64&gt;0,"notify waitlist vessel",""),"")</f>
        <v/>
      </c>
    </row>
    <row r="65" spans="1:37" x14ac:dyDescent="0.3">
      <c r="A65" s="12">
        <f>'[1]Schedule For Pub'!A65</f>
        <v>45869</v>
      </c>
      <c r="B65" s="8">
        <f>B64+1</f>
        <v>45869</v>
      </c>
      <c r="C65" s="4" t="str">
        <f>IF(GETPIVOTDATA("Vessel",'[1]Schedule For Pub'!$A$3,"Date",$A65,"Vessel",C$4)=1,"S",IF(GETPIVOTDATA("Vessel",'[1]Schedule For Pub'!$AJ$3,"Date",$A65,"Vessel",C$4)=1,"W",""))</f>
        <v>S</v>
      </c>
      <c r="D65" s="11" t="str">
        <f>IF(GETPIVOTDATA("Vessel",'[1]Schedule For Pub'!$A$3,"Date",$A65,"Vessel",D$4)=1,"S",IF(GETPIVOTDATA("Vessel",'[1]Schedule For Pub'!$AJ$3,"Date",$A65,"Vessel",D$4)=1,"W",""))</f>
        <v/>
      </c>
      <c r="E65" s="4" t="str">
        <f>IF(GETPIVOTDATA("Vessel",'[1]Schedule For Pub'!$A$3,"Date",$A65,"Vessel",E$4)=1,"S",IF(GETPIVOTDATA("Vessel",'[1]Schedule For Pub'!$AJ$3,"Date",$A65,"Vessel",E$4)=1,"W",""))</f>
        <v>S</v>
      </c>
      <c r="F65" s="11" t="str">
        <f>IF(GETPIVOTDATA("Vessel",'[1]Schedule For Pub'!$A$3,"Date",$A65,"Vessel",F$4)=1,"S",IF(GETPIVOTDATA("Vessel",'[1]Schedule For Pub'!$AJ$3,"Date",$A65,"Vessel",F$4)=1,"W",""))</f>
        <v/>
      </c>
      <c r="G65" s="4" t="str">
        <f>IF(GETPIVOTDATA("Vessel",'[1]Schedule For Pub'!$A$3,"Date",$A65,"Vessel",G$4)=1,"S",IF(GETPIVOTDATA("Vessel",'[1]Schedule For Pub'!$AJ$3,"Date",$A65,"Vessel",G$4)=1,"W",""))</f>
        <v>S</v>
      </c>
      <c r="H65" s="11" t="str">
        <f>IF(GETPIVOTDATA("Vessel",'[1]Schedule For Pub'!$A$3,"Date",$A65,"Vessel",H$4)=1,"S",IF(GETPIVOTDATA("Vessel",'[1]Schedule For Pub'!$AJ$3,"Date",$A65,"Vessel",H$4)=1,"W",""))</f>
        <v/>
      </c>
      <c r="I65" s="4" t="str">
        <f>IF(GETPIVOTDATA("Vessel",'[1]Schedule For Pub'!$A$3,"Date",$A65,"Vessel",I$4)=1,"S",IF(GETPIVOTDATA("Vessel",'[1]Schedule For Pub'!$AJ$3,"Date",$A65,"Vessel",I$4)=1,"W",""))</f>
        <v/>
      </c>
      <c r="J65" s="11" t="str">
        <f>IF(GETPIVOTDATA("Vessel",'[1]Schedule For Pub'!$A$3,"Date",$A65,"Vessel",J$4)=1,"S",IF(GETPIVOTDATA("Vessel",'[1]Schedule For Pub'!$AJ$3,"Date",$A65,"Vessel",J$4)=1,"W",""))</f>
        <v/>
      </c>
      <c r="K65" s="4" t="str">
        <f>IF(GETPIVOTDATA("Vessel",'[1]Schedule For Pub'!$A$3,"Date",$A65,"Vessel",K$4)=1,"S",IF(GETPIVOTDATA("Vessel",'[1]Schedule For Pub'!$AJ$3,"Date",$A65,"Vessel",K$4)=1,"W",""))</f>
        <v/>
      </c>
      <c r="L65" s="11" t="str">
        <f>IF(GETPIVOTDATA("Vessel",'[1]Schedule For Pub'!$A$3,"Date",$A65,"Vessel",L$4)=1,"S",IF(GETPIVOTDATA("Vessel",'[1]Schedule For Pub'!$AJ$3,"Date",$A65,"Vessel",L$4)=1,"W",""))</f>
        <v/>
      </c>
      <c r="M65" s="4" t="str">
        <f>IF(GETPIVOTDATA("Vessel",'[1]Schedule For Pub'!$A$3,"Date",$A65,"Vessel",M$4)=1,"S",IF(GETPIVOTDATA("Vessel",'[1]Schedule For Pub'!$AJ$3,"Date",$A65,"Vessel",M$4)=1,"W",""))</f>
        <v/>
      </c>
      <c r="N65" s="11" t="str">
        <f>IF(GETPIVOTDATA("Vessel",'[1]Schedule For Pub'!$A$3,"Date",$A65,"Vessel",N$4)=1,"S",IF(GETPIVOTDATA("Vessel",'[1]Schedule For Pub'!$AJ$3,"Date",$A65,"Vessel",N$4)=1,"W",""))</f>
        <v/>
      </c>
      <c r="O65" s="4" t="str">
        <f>IF(GETPIVOTDATA("Vessel",'[1]Schedule For Pub'!$A$3,"Date",$A65,"Vessel",O$4)=1,"S",IF(GETPIVOTDATA("Vessel",'[1]Schedule For Pub'!$AJ$3,"Date",$A65,"Vessel",O$4)=1,"W",""))</f>
        <v/>
      </c>
      <c r="P65" s="11" t="str">
        <f>IF(GETPIVOTDATA("Vessel",'[1]Schedule For Pub'!$A$3,"Date",$A65,"Vessel",P$4)=1,"S",IF(GETPIVOTDATA("Vessel",'[1]Schedule For Pub'!$AJ$3,"Date",$A65,"Vessel",P$4)=1,"W",""))</f>
        <v/>
      </c>
      <c r="Q65" s="4" t="str">
        <f>IF(GETPIVOTDATA("Vessel",'[1]Schedule For Pub'!$A$3,"Date",$A65,"Vessel",Q$4)=1,"S",IF(GETPIVOTDATA("Vessel",'[1]Schedule For Pub'!$AJ$3,"Date",$A65,"Vessel",Q$4)=1,"W",""))</f>
        <v/>
      </c>
      <c r="R65" s="11" t="str">
        <f>IF(GETPIVOTDATA("Vessel",'[1]Schedule For Pub'!$A$3,"Date",$A65,"Vessel",R$4)=1,"S",IF(GETPIVOTDATA("Vessel",'[1]Schedule For Pub'!$AJ$3,"Date",$A65,"Vessel",R$4)=1,"W",""))</f>
        <v/>
      </c>
      <c r="S65" s="4" t="str">
        <f>IF(GETPIVOTDATA("Vessel",'[1]Schedule For Pub'!$A$3,"Date",$A65,"Vessel",S$4)=1,"S",IF(GETPIVOTDATA("Vessel",'[1]Schedule For Pub'!$AJ$3,"Date",$A65,"Vessel",S$4)=1,"W",""))</f>
        <v/>
      </c>
      <c r="T65" s="11" t="str">
        <f>IF(GETPIVOTDATA("Vessel",'[1]Schedule For Pub'!$A$3,"Date",$A65,"Vessel",T$4)=1,"S",IF(GETPIVOTDATA("Vessel",'[1]Schedule For Pub'!$AJ$3,"Date",$A65,"Vessel",T$4)=1,"W",""))</f>
        <v/>
      </c>
      <c r="U65" s="4" t="str">
        <f>IF(GETPIVOTDATA("Vessel",'[1]Schedule For Pub'!$A$3,"Date",$A65,"Vessel",U$4)=1,"S",IF(GETPIVOTDATA("Vessel",'[1]Schedule For Pub'!$AJ$3,"Date",$A65,"Vessel",U$4)=1,"W",""))</f>
        <v/>
      </c>
      <c r="V65" s="11" t="str">
        <f>IF(GETPIVOTDATA("Vessel",'[1]Schedule For Pub'!$A$3,"Date",$A65,"Vessel",V$4)=1,"S",IF(GETPIVOTDATA("Vessel",'[1]Schedule For Pub'!$AJ$3,"Date",$A65,"Vessel",V$4)=1,"W",""))</f>
        <v/>
      </c>
      <c r="W65" s="4" t="str">
        <f>IF(GETPIVOTDATA("Vessel",'[1]Schedule For Pub'!$A$3,"Date",$A65,"Vessel",W$4)=1,"S",IF(GETPIVOTDATA("Vessel",'[1]Schedule For Pub'!$AJ$3,"Date",$A65,"Vessel",W$4)=1,"W",""))</f>
        <v/>
      </c>
      <c r="X65" s="11" t="str">
        <f>IF(GETPIVOTDATA("Vessel",'[1]Schedule For Pub'!$A$3,"Date",$A65,"Vessel",X$4)=1,"S",IF(GETPIVOTDATA("Vessel",'[1]Schedule For Pub'!$AJ$3,"Date",$A65,"Vessel",X$4)=1,"W",""))</f>
        <v>S</v>
      </c>
      <c r="Y65" s="4" t="str">
        <f>IF(GETPIVOTDATA("Vessel",'[1]Schedule For Pub'!$A$3,"Date",$A65,"Vessel",Y$4)=1,"S",IF(GETPIVOTDATA("Vessel",'[1]Schedule For Pub'!$AJ$3,"Date",$A65,"Vessel",Y$4)=1,"W",""))</f>
        <v>S</v>
      </c>
      <c r="Z65" s="11" t="str">
        <f>IF(GETPIVOTDATA("Vessel",'[1]Schedule For Pub'!$A$3,"Date",$A65,"Vessel",Z$4)=1,"S",IF(GETPIVOTDATA("Vessel",'[1]Schedule For Pub'!$AJ$3,"Date",$A65,"Vessel",Z$4)=1,"W",""))</f>
        <v/>
      </c>
      <c r="AA65" s="4" t="str">
        <f>IF(GETPIVOTDATA("Vessel",'[1]Schedule For Pub'!$A$3,"Date",$A65,"Vessel",AA$4)=1,"S",IF(GETPIVOTDATA("Vessel",'[1]Schedule For Pub'!$AJ$3,"Date",$A65,"Vessel",AA$4)=1,"W",""))</f>
        <v/>
      </c>
      <c r="AB65" s="11" t="str">
        <f>IF(GETPIVOTDATA("Vessel",'[1]Schedule For Pub'!$A$3,"Date",$A65,"Vessel",AB$4)=1,"S",IF(GETPIVOTDATA("Vessel",'[1]Schedule For Pub'!$AJ$3,"Date",$A65,"Vessel",AB$4)=1,"W",""))</f>
        <v/>
      </c>
      <c r="AC65" s="4" t="str">
        <f>IF(GETPIVOTDATA("Vessel",'[1]Schedule For Pub'!$A$3,"Date",$A65,"Vessel",AC$4)=1,"S",IF(GETPIVOTDATA("Vessel",'[1]Schedule For Pub'!$AJ$3,"Date",$A65,"Vessel",AC$4)=1,"W",""))</f>
        <v/>
      </c>
      <c r="AD65" s="11" t="str">
        <f>IF(GETPIVOTDATA("Vessel",'[1]Schedule For Pub'!$A$3,"Date",$A65,"Vessel",AD$4)=1,"S",IF(GETPIVOTDATA("Vessel",'[1]Schedule For Pub'!$AJ$3,"Date",$A65,"Vessel",AD$4)=1,"W",""))</f>
        <v/>
      </c>
      <c r="AE65" s="4" t="str">
        <f>IF(GETPIVOTDATA("Vessel",'[1]Schedule For Pub'!$A$3,"Date",$A65,"Vessel",AE$4)=1,"S",IF(GETPIVOTDATA("Vessel",'[1]Schedule For Pub'!$AJ$3,"Date",$A65,"Vessel",AE$4)=1,"W",""))</f>
        <v>S</v>
      </c>
      <c r="AF65" s="11" t="str">
        <f>IF(GETPIVOTDATA("Vessel",'[1]Schedule For Pub'!$A$3,"Date",$A65,"Vessel",AF$4)=1,"S",IF(GETPIVOTDATA("Vessel",'[1]Schedule For Pub'!$AJ$3,"Date",$A65,"Vessel",AF$4)=1,"W",""))</f>
        <v/>
      </c>
      <c r="AG65" s="10">
        <f>COUNTIF(C65:AF65,"S")</f>
        <v>6</v>
      </c>
      <c r="AH65" s="9">
        <f>COUNTIF(C65:AF65,"W")</f>
        <v>0</v>
      </c>
      <c r="AI65" s="9">
        <f>6-AG65</f>
        <v>0</v>
      </c>
      <c r="AJ65" s="8">
        <f>AJ64+1</f>
        <v>45869</v>
      </c>
      <c r="AK65" s="1" t="str">
        <f>IF(AI65&gt;0,IF(AH65&gt;0,"notify waitlist vessel",""),"")</f>
        <v/>
      </c>
    </row>
    <row r="66" spans="1:37" x14ac:dyDescent="0.3">
      <c r="A66" s="12">
        <f>'[1]Schedule For Pub'!A66</f>
        <v>45870</v>
      </c>
      <c r="B66" s="8">
        <f>B65+1</f>
        <v>45870</v>
      </c>
      <c r="C66" s="4" t="str">
        <f>IF(GETPIVOTDATA("Vessel",'[1]Schedule For Pub'!$A$3,"Date",$A66,"Vessel",C$4)=1,"S",IF(GETPIVOTDATA("Vessel",'[1]Schedule For Pub'!$AJ$3,"Date",$A66,"Vessel",C$4)=1,"W",""))</f>
        <v/>
      </c>
      <c r="D66" s="11" t="str">
        <f>IF(GETPIVOTDATA("Vessel",'[1]Schedule For Pub'!$A$3,"Date",$A66,"Vessel",D$4)=1,"S",IF(GETPIVOTDATA("Vessel",'[1]Schedule For Pub'!$AJ$3,"Date",$A66,"Vessel",D$4)=1,"W",""))</f>
        <v/>
      </c>
      <c r="E66" s="4" t="str">
        <f>IF(GETPIVOTDATA("Vessel",'[1]Schedule For Pub'!$A$3,"Date",$A66,"Vessel",E$4)=1,"S",IF(GETPIVOTDATA("Vessel",'[1]Schedule For Pub'!$AJ$3,"Date",$A66,"Vessel",E$4)=1,"W",""))</f>
        <v>S</v>
      </c>
      <c r="F66" s="11" t="str">
        <f>IF(GETPIVOTDATA("Vessel",'[1]Schedule For Pub'!$A$3,"Date",$A66,"Vessel",F$4)=1,"S",IF(GETPIVOTDATA("Vessel",'[1]Schedule For Pub'!$AJ$3,"Date",$A66,"Vessel",F$4)=1,"W",""))</f>
        <v/>
      </c>
      <c r="G66" s="4" t="str">
        <f>IF(GETPIVOTDATA("Vessel",'[1]Schedule For Pub'!$A$3,"Date",$A66,"Vessel",G$4)=1,"S",IF(GETPIVOTDATA("Vessel",'[1]Schedule For Pub'!$AJ$3,"Date",$A66,"Vessel",G$4)=1,"W",""))</f>
        <v>S</v>
      </c>
      <c r="H66" s="11" t="str">
        <f>IF(GETPIVOTDATA("Vessel",'[1]Schedule For Pub'!$A$3,"Date",$A66,"Vessel",H$4)=1,"S",IF(GETPIVOTDATA("Vessel",'[1]Schedule For Pub'!$AJ$3,"Date",$A66,"Vessel",H$4)=1,"W",""))</f>
        <v/>
      </c>
      <c r="I66" s="4" t="str">
        <f>IF(GETPIVOTDATA("Vessel",'[1]Schedule For Pub'!$A$3,"Date",$A66,"Vessel",I$4)=1,"S",IF(GETPIVOTDATA("Vessel",'[1]Schedule For Pub'!$AJ$3,"Date",$A66,"Vessel",I$4)=1,"W",""))</f>
        <v/>
      </c>
      <c r="J66" s="11" t="str">
        <f>IF(GETPIVOTDATA("Vessel",'[1]Schedule For Pub'!$A$3,"Date",$A66,"Vessel",J$4)=1,"S",IF(GETPIVOTDATA("Vessel",'[1]Schedule For Pub'!$AJ$3,"Date",$A66,"Vessel",J$4)=1,"W",""))</f>
        <v>S</v>
      </c>
      <c r="K66" s="4" t="str">
        <f>IF(GETPIVOTDATA("Vessel",'[1]Schedule For Pub'!$A$3,"Date",$A66,"Vessel",K$4)=1,"S",IF(GETPIVOTDATA("Vessel",'[1]Schedule For Pub'!$AJ$3,"Date",$A66,"Vessel",K$4)=1,"W",""))</f>
        <v/>
      </c>
      <c r="L66" s="11" t="str">
        <f>IF(GETPIVOTDATA("Vessel",'[1]Schedule For Pub'!$A$3,"Date",$A66,"Vessel",L$4)=1,"S",IF(GETPIVOTDATA("Vessel",'[1]Schedule For Pub'!$AJ$3,"Date",$A66,"Vessel",L$4)=1,"W",""))</f>
        <v/>
      </c>
      <c r="M66" s="4" t="str">
        <f>IF(GETPIVOTDATA("Vessel",'[1]Schedule For Pub'!$A$3,"Date",$A66,"Vessel",M$4)=1,"S",IF(GETPIVOTDATA("Vessel",'[1]Schedule For Pub'!$AJ$3,"Date",$A66,"Vessel",M$4)=1,"W",""))</f>
        <v/>
      </c>
      <c r="N66" s="11" t="str">
        <f>IF(GETPIVOTDATA("Vessel",'[1]Schedule For Pub'!$A$3,"Date",$A66,"Vessel",N$4)=1,"S",IF(GETPIVOTDATA("Vessel",'[1]Schedule For Pub'!$AJ$3,"Date",$A66,"Vessel",N$4)=1,"W",""))</f>
        <v/>
      </c>
      <c r="O66" s="4" t="str">
        <f>IF(GETPIVOTDATA("Vessel",'[1]Schedule For Pub'!$A$3,"Date",$A66,"Vessel",O$4)=1,"S",IF(GETPIVOTDATA("Vessel",'[1]Schedule For Pub'!$AJ$3,"Date",$A66,"Vessel",O$4)=1,"W",""))</f>
        <v/>
      </c>
      <c r="P66" s="11" t="str">
        <f>IF(GETPIVOTDATA("Vessel",'[1]Schedule For Pub'!$A$3,"Date",$A66,"Vessel",P$4)=1,"S",IF(GETPIVOTDATA("Vessel",'[1]Schedule For Pub'!$AJ$3,"Date",$A66,"Vessel",P$4)=1,"W",""))</f>
        <v/>
      </c>
      <c r="Q66" s="4" t="str">
        <f>IF(GETPIVOTDATA("Vessel",'[1]Schedule For Pub'!$A$3,"Date",$A66,"Vessel",Q$4)=1,"S",IF(GETPIVOTDATA("Vessel",'[1]Schedule For Pub'!$AJ$3,"Date",$A66,"Vessel",Q$4)=1,"W",""))</f>
        <v/>
      </c>
      <c r="R66" s="11" t="str">
        <f>IF(GETPIVOTDATA("Vessel",'[1]Schedule For Pub'!$A$3,"Date",$A66,"Vessel",R$4)=1,"S",IF(GETPIVOTDATA("Vessel",'[1]Schedule For Pub'!$AJ$3,"Date",$A66,"Vessel",R$4)=1,"W",""))</f>
        <v/>
      </c>
      <c r="S66" s="4" t="str">
        <f>IF(GETPIVOTDATA("Vessel",'[1]Schedule For Pub'!$A$3,"Date",$A66,"Vessel",S$4)=1,"S",IF(GETPIVOTDATA("Vessel",'[1]Schedule For Pub'!$AJ$3,"Date",$A66,"Vessel",S$4)=1,"W",""))</f>
        <v/>
      </c>
      <c r="T66" s="11" t="str">
        <f>IF(GETPIVOTDATA("Vessel",'[1]Schedule For Pub'!$A$3,"Date",$A66,"Vessel",T$4)=1,"S",IF(GETPIVOTDATA("Vessel",'[1]Schedule For Pub'!$AJ$3,"Date",$A66,"Vessel",T$4)=1,"W",""))</f>
        <v/>
      </c>
      <c r="U66" s="4" t="str">
        <f>IF(GETPIVOTDATA("Vessel",'[1]Schedule For Pub'!$A$3,"Date",$A66,"Vessel",U$4)=1,"S",IF(GETPIVOTDATA("Vessel",'[1]Schedule For Pub'!$AJ$3,"Date",$A66,"Vessel",U$4)=1,"W",""))</f>
        <v/>
      </c>
      <c r="V66" s="11" t="str">
        <f>IF(GETPIVOTDATA("Vessel",'[1]Schedule For Pub'!$A$3,"Date",$A66,"Vessel",V$4)=1,"S",IF(GETPIVOTDATA("Vessel",'[1]Schedule For Pub'!$AJ$3,"Date",$A66,"Vessel",V$4)=1,"W",""))</f>
        <v/>
      </c>
      <c r="W66" s="4" t="str">
        <f>IF(GETPIVOTDATA("Vessel",'[1]Schedule For Pub'!$A$3,"Date",$A66,"Vessel",W$4)=1,"S",IF(GETPIVOTDATA("Vessel",'[1]Schedule For Pub'!$AJ$3,"Date",$A66,"Vessel",W$4)=1,"W",""))</f>
        <v/>
      </c>
      <c r="X66" s="11" t="str">
        <f>IF(GETPIVOTDATA("Vessel",'[1]Schedule For Pub'!$A$3,"Date",$A66,"Vessel",X$4)=1,"S",IF(GETPIVOTDATA("Vessel",'[1]Schedule For Pub'!$AJ$3,"Date",$A66,"Vessel",X$4)=1,"W",""))</f>
        <v>S</v>
      </c>
      <c r="Y66" s="4" t="str">
        <f>IF(GETPIVOTDATA("Vessel",'[1]Schedule For Pub'!$A$3,"Date",$A66,"Vessel",Y$4)=1,"S",IF(GETPIVOTDATA("Vessel",'[1]Schedule For Pub'!$AJ$3,"Date",$A66,"Vessel",Y$4)=1,"W",""))</f>
        <v>S</v>
      </c>
      <c r="Z66" s="11" t="str">
        <f>IF(GETPIVOTDATA("Vessel",'[1]Schedule For Pub'!$A$3,"Date",$A66,"Vessel",Z$4)=1,"S",IF(GETPIVOTDATA("Vessel",'[1]Schedule For Pub'!$AJ$3,"Date",$A66,"Vessel",Z$4)=1,"W",""))</f>
        <v/>
      </c>
      <c r="AA66" s="4" t="str">
        <f>IF(GETPIVOTDATA("Vessel",'[1]Schedule For Pub'!$A$3,"Date",$A66,"Vessel",AA$4)=1,"S",IF(GETPIVOTDATA("Vessel",'[1]Schedule For Pub'!$AJ$3,"Date",$A66,"Vessel",AA$4)=1,"W",""))</f>
        <v/>
      </c>
      <c r="AB66" s="11" t="str">
        <f>IF(GETPIVOTDATA("Vessel",'[1]Schedule For Pub'!$A$3,"Date",$A66,"Vessel",AB$4)=1,"S",IF(GETPIVOTDATA("Vessel",'[1]Schedule For Pub'!$AJ$3,"Date",$A66,"Vessel",AB$4)=1,"W",""))</f>
        <v/>
      </c>
      <c r="AC66" s="4" t="str">
        <f>IF(GETPIVOTDATA("Vessel",'[1]Schedule For Pub'!$A$3,"Date",$A66,"Vessel",AC$4)=1,"S",IF(GETPIVOTDATA("Vessel",'[1]Schedule For Pub'!$AJ$3,"Date",$A66,"Vessel",AC$4)=1,"W",""))</f>
        <v/>
      </c>
      <c r="AD66" s="11" t="str">
        <f>IF(GETPIVOTDATA("Vessel",'[1]Schedule For Pub'!$A$3,"Date",$A66,"Vessel",AD$4)=1,"S",IF(GETPIVOTDATA("Vessel",'[1]Schedule For Pub'!$AJ$3,"Date",$A66,"Vessel",AD$4)=1,"W",""))</f>
        <v/>
      </c>
      <c r="AE66" s="4" t="str">
        <f>IF(GETPIVOTDATA("Vessel",'[1]Schedule For Pub'!$A$3,"Date",$A66,"Vessel",AE$4)=1,"S",IF(GETPIVOTDATA("Vessel",'[1]Schedule For Pub'!$AJ$3,"Date",$A66,"Vessel",AE$4)=1,"W",""))</f>
        <v>S</v>
      </c>
      <c r="AF66" s="11" t="str">
        <f>IF(GETPIVOTDATA("Vessel",'[1]Schedule For Pub'!$A$3,"Date",$A66,"Vessel",AF$4)=1,"S",IF(GETPIVOTDATA("Vessel",'[1]Schedule For Pub'!$AJ$3,"Date",$A66,"Vessel",AF$4)=1,"W",""))</f>
        <v/>
      </c>
      <c r="AG66" s="10">
        <f>COUNTIF(C66:AF66,"S")</f>
        <v>6</v>
      </c>
      <c r="AH66" s="9">
        <f>COUNTIF(C66:AF66,"W")</f>
        <v>0</v>
      </c>
      <c r="AI66" s="9">
        <f>6-AG66</f>
        <v>0</v>
      </c>
      <c r="AJ66" s="8">
        <f>AJ65+1</f>
        <v>45870</v>
      </c>
      <c r="AK66" s="1" t="str">
        <f>IF(AI66&gt;0,IF(AH66&gt;0,"notify waitlist vessel",""),"")</f>
        <v/>
      </c>
    </row>
    <row r="67" spans="1:37" ht="13.35" customHeight="1" x14ac:dyDescent="0.3">
      <c r="A67" s="12">
        <f>'[1]Schedule For Pub'!A67</f>
        <v>45871</v>
      </c>
      <c r="B67" s="8">
        <f>B66+1</f>
        <v>45871</v>
      </c>
      <c r="C67" s="4" t="str">
        <f>IF(GETPIVOTDATA("Vessel",'[1]Schedule For Pub'!$A$3,"Date",$A67,"Vessel",C$4)=1,"S",IF(GETPIVOTDATA("Vessel",'[1]Schedule For Pub'!$AJ$3,"Date",$A67,"Vessel",C$4)=1,"W",""))</f>
        <v>S</v>
      </c>
      <c r="D67" s="11" t="str">
        <f>IF(GETPIVOTDATA("Vessel",'[1]Schedule For Pub'!$A$3,"Date",$A67,"Vessel",D$4)=1,"S",IF(GETPIVOTDATA("Vessel",'[1]Schedule For Pub'!$AJ$3,"Date",$A67,"Vessel",D$4)=1,"W",""))</f>
        <v/>
      </c>
      <c r="E67" s="4" t="str">
        <f>IF(GETPIVOTDATA("Vessel",'[1]Schedule For Pub'!$A$3,"Date",$A67,"Vessel",E$4)=1,"S",IF(GETPIVOTDATA("Vessel",'[1]Schedule For Pub'!$AJ$3,"Date",$A67,"Vessel",E$4)=1,"W",""))</f>
        <v>S</v>
      </c>
      <c r="F67" s="11" t="str">
        <f>IF(GETPIVOTDATA("Vessel",'[1]Schedule For Pub'!$A$3,"Date",$A67,"Vessel",F$4)=1,"S",IF(GETPIVOTDATA("Vessel",'[1]Schedule For Pub'!$AJ$3,"Date",$A67,"Vessel",F$4)=1,"W",""))</f>
        <v/>
      </c>
      <c r="G67" s="4" t="str">
        <f>IF(GETPIVOTDATA("Vessel",'[1]Schedule For Pub'!$A$3,"Date",$A67,"Vessel",G$4)=1,"S",IF(GETPIVOTDATA("Vessel",'[1]Schedule For Pub'!$AJ$3,"Date",$A67,"Vessel",G$4)=1,"W",""))</f>
        <v>S</v>
      </c>
      <c r="H67" s="11" t="str">
        <f>IF(GETPIVOTDATA("Vessel",'[1]Schedule For Pub'!$A$3,"Date",$A67,"Vessel",H$4)=1,"S",IF(GETPIVOTDATA("Vessel",'[1]Schedule For Pub'!$AJ$3,"Date",$A67,"Vessel",H$4)=1,"W",""))</f>
        <v/>
      </c>
      <c r="I67" s="4" t="str">
        <f>IF(GETPIVOTDATA("Vessel",'[1]Schedule For Pub'!$A$3,"Date",$A67,"Vessel",I$4)=1,"S",IF(GETPIVOTDATA("Vessel",'[1]Schedule For Pub'!$AJ$3,"Date",$A67,"Vessel",I$4)=1,"W",""))</f>
        <v/>
      </c>
      <c r="J67" s="11" t="str">
        <f>IF(GETPIVOTDATA("Vessel",'[1]Schedule For Pub'!$A$3,"Date",$A67,"Vessel",J$4)=1,"S",IF(GETPIVOTDATA("Vessel",'[1]Schedule For Pub'!$AJ$3,"Date",$A67,"Vessel",J$4)=1,"W",""))</f>
        <v>S</v>
      </c>
      <c r="K67" s="4" t="str">
        <f>IF(GETPIVOTDATA("Vessel",'[1]Schedule For Pub'!$A$3,"Date",$A67,"Vessel",K$4)=1,"S",IF(GETPIVOTDATA("Vessel",'[1]Schedule For Pub'!$AJ$3,"Date",$A67,"Vessel",K$4)=1,"W",""))</f>
        <v/>
      </c>
      <c r="L67" s="11" t="str">
        <f>IF(GETPIVOTDATA("Vessel",'[1]Schedule For Pub'!$A$3,"Date",$A67,"Vessel",L$4)=1,"S",IF(GETPIVOTDATA("Vessel",'[1]Schedule For Pub'!$AJ$3,"Date",$A67,"Vessel",L$4)=1,"W",""))</f>
        <v/>
      </c>
      <c r="M67" s="4" t="str">
        <f>IF(GETPIVOTDATA("Vessel",'[1]Schedule For Pub'!$A$3,"Date",$A67,"Vessel",M$4)=1,"S",IF(GETPIVOTDATA("Vessel",'[1]Schedule For Pub'!$AJ$3,"Date",$A67,"Vessel",M$4)=1,"W",""))</f>
        <v/>
      </c>
      <c r="N67" s="11" t="str">
        <f>IF(GETPIVOTDATA("Vessel",'[1]Schedule For Pub'!$A$3,"Date",$A67,"Vessel",N$4)=1,"S",IF(GETPIVOTDATA("Vessel",'[1]Schedule For Pub'!$AJ$3,"Date",$A67,"Vessel",N$4)=1,"W",""))</f>
        <v/>
      </c>
      <c r="O67" s="4" t="str">
        <f>IF(GETPIVOTDATA("Vessel",'[1]Schedule For Pub'!$A$3,"Date",$A67,"Vessel",O$4)=1,"S",IF(GETPIVOTDATA("Vessel",'[1]Schedule For Pub'!$AJ$3,"Date",$A67,"Vessel",O$4)=1,"W",""))</f>
        <v/>
      </c>
      <c r="P67" s="11" t="str">
        <f>IF(GETPIVOTDATA("Vessel",'[1]Schedule For Pub'!$A$3,"Date",$A67,"Vessel",P$4)=1,"S",IF(GETPIVOTDATA("Vessel",'[1]Schedule For Pub'!$AJ$3,"Date",$A67,"Vessel",P$4)=1,"W",""))</f>
        <v/>
      </c>
      <c r="Q67" s="4" t="str">
        <f>IF(GETPIVOTDATA("Vessel",'[1]Schedule For Pub'!$A$3,"Date",$A67,"Vessel",Q$4)=1,"S",IF(GETPIVOTDATA("Vessel",'[1]Schedule For Pub'!$AJ$3,"Date",$A67,"Vessel",Q$4)=1,"W",""))</f>
        <v/>
      </c>
      <c r="R67" s="11" t="str">
        <f>IF(GETPIVOTDATA("Vessel",'[1]Schedule For Pub'!$A$3,"Date",$A67,"Vessel",R$4)=1,"S",IF(GETPIVOTDATA("Vessel",'[1]Schedule For Pub'!$AJ$3,"Date",$A67,"Vessel",R$4)=1,"W",""))</f>
        <v/>
      </c>
      <c r="S67" s="4" t="str">
        <f>IF(GETPIVOTDATA("Vessel",'[1]Schedule For Pub'!$A$3,"Date",$A67,"Vessel",S$4)=1,"S",IF(GETPIVOTDATA("Vessel",'[1]Schedule For Pub'!$AJ$3,"Date",$A67,"Vessel",S$4)=1,"W",""))</f>
        <v/>
      </c>
      <c r="T67" s="11" t="str">
        <f>IF(GETPIVOTDATA("Vessel",'[1]Schedule For Pub'!$A$3,"Date",$A67,"Vessel",T$4)=1,"S",IF(GETPIVOTDATA("Vessel",'[1]Schedule For Pub'!$AJ$3,"Date",$A67,"Vessel",T$4)=1,"W",""))</f>
        <v/>
      </c>
      <c r="U67" s="4" t="str">
        <f>IF(GETPIVOTDATA("Vessel",'[1]Schedule For Pub'!$A$3,"Date",$A67,"Vessel",U$4)=1,"S",IF(GETPIVOTDATA("Vessel",'[1]Schedule For Pub'!$AJ$3,"Date",$A67,"Vessel",U$4)=1,"W",""))</f>
        <v/>
      </c>
      <c r="V67" s="11" t="str">
        <f>IF(GETPIVOTDATA("Vessel",'[1]Schedule For Pub'!$A$3,"Date",$A67,"Vessel",V$4)=1,"S",IF(GETPIVOTDATA("Vessel",'[1]Schedule For Pub'!$AJ$3,"Date",$A67,"Vessel",V$4)=1,"W",""))</f>
        <v/>
      </c>
      <c r="W67" s="4" t="str">
        <f>IF(GETPIVOTDATA("Vessel",'[1]Schedule For Pub'!$A$3,"Date",$A67,"Vessel",W$4)=1,"S",IF(GETPIVOTDATA("Vessel",'[1]Schedule For Pub'!$AJ$3,"Date",$A67,"Vessel",W$4)=1,"W",""))</f>
        <v/>
      </c>
      <c r="X67" s="11" t="str">
        <f>IF(GETPIVOTDATA("Vessel",'[1]Schedule For Pub'!$A$3,"Date",$A67,"Vessel",X$4)=1,"S",IF(GETPIVOTDATA("Vessel",'[1]Schedule For Pub'!$AJ$3,"Date",$A67,"Vessel",X$4)=1,"W",""))</f>
        <v/>
      </c>
      <c r="Y67" s="4" t="str">
        <f>IF(GETPIVOTDATA("Vessel",'[1]Schedule For Pub'!$A$3,"Date",$A67,"Vessel",Y$4)=1,"S",IF(GETPIVOTDATA("Vessel",'[1]Schedule For Pub'!$AJ$3,"Date",$A67,"Vessel",Y$4)=1,"W",""))</f>
        <v>S</v>
      </c>
      <c r="Z67" s="11" t="str">
        <f>IF(GETPIVOTDATA("Vessel",'[1]Schedule For Pub'!$A$3,"Date",$A67,"Vessel",Z$4)=1,"S",IF(GETPIVOTDATA("Vessel",'[1]Schedule For Pub'!$AJ$3,"Date",$A67,"Vessel",Z$4)=1,"W",""))</f>
        <v/>
      </c>
      <c r="AA67" s="4" t="str">
        <f>IF(GETPIVOTDATA("Vessel",'[1]Schedule For Pub'!$A$3,"Date",$A67,"Vessel",AA$4)=1,"S",IF(GETPIVOTDATA("Vessel",'[1]Schedule For Pub'!$AJ$3,"Date",$A67,"Vessel",AA$4)=1,"W",""))</f>
        <v/>
      </c>
      <c r="AB67" s="11" t="str">
        <f>IF(GETPIVOTDATA("Vessel",'[1]Schedule For Pub'!$A$3,"Date",$A67,"Vessel",AB$4)=1,"S",IF(GETPIVOTDATA("Vessel",'[1]Schedule For Pub'!$AJ$3,"Date",$A67,"Vessel",AB$4)=1,"W",""))</f>
        <v/>
      </c>
      <c r="AC67" s="4" t="str">
        <f>IF(GETPIVOTDATA("Vessel",'[1]Schedule For Pub'!$A$3,"Date",$A67,"Vessel",AC$4)=1,"S",IF(GETPIVOTDATA("Vessel",'[1]Schedule For Pub'!$AJ$3,"Date",$A67,"Vessel",AC$4)=1,"W",""))</f>
        <v/>
      </c>
      <c r="AD67" s="11" t="str">
        <f>IF(GETPIVOTDATA("Vessel",'[1]Schedule For Pub'!$A$3,"Date",$A67,"Vessel",AD$4)=1,"S",IF(GETPIVOTDATA("Vessel",'[1]Schedule For Pub'!$AJ$3,"Date",$A67,"Vessel",AD$4)=1,"W",""))</f>
        <v/>
      </c>
      <c r="AE67" s="4" t="str">
        <f>IF(GETPIVOTDATA("Vessel",'[1]Schedule For Pub'!$A$3,"Date",$A67,"Vessel",AE$4)=1,"S",IF(GETPIVOTDATA("Vessel",'[1]Schedule For Pub'!$AJ$3,"Date",$A67,"Vessel",AE$4)=1,"W",""))</f>
        <v>S</v>
      </c>
      <c r="AF67" s="11" t="str">
        <f>IF(GETPIVOTDATA("Vessel",'[1]Schedule For Pub'!$A$3,"Date",$A67,"Vessel",AF$4)=1,"S",IF(GETPIVOTDATA("Vessel",'[1]Schedule For Pub'!$AJ$3,"Date",$A67,"Vessel",AF$4)=1,"W",""))</f>
        <v/>
      </c>
      <c r="AG67" s="10">
        <f>COUNTIF(C67:AF67,"S")</f>
        <v>6</v>
      </c>
      <c r="AH67" s="9">
        <f>COUNTIF(C67:AF67,"W")</f>
        <v>0</v>
      </c>
      <c r="AI67" s="9">
        <f>6-AG67</f>
        <v>0</v>
      </c>
      <c r="AJ67" s="8">
        <f>AJ66+1</f>
        <v>45871</v>
      </c>
      <c r="AK67" s="1" t="str">
        <f>IF(AI67&gt;0,IF(AH67&gt;0,"notify waitlist vessel",""),"")</f>
        <v/>
      </c>
    </row>
    <row r="68" spans="1:37" x14ac:dyDescent="0.3">
      <c r="A68" s="12">
        <f>'[1]Schedule For Pub'!A68</f>
        <v>45872</v>
      </c>
      <c r="B68" s="8">
        <f>B67+1</f>
        <v>45872</v>
      </c>
      <c r="C68" s="4" t="str">
        <f>IF(GETPIVOTDATA("Vessel",'[1]Schedule For Pub'!$A$3,"Date",$A68,"Vessel",C$4)=1,"S",IF(GETPIVOTDATA("Vessel",'[1]Schedule For Pub'!$AJ$3,"Date",$A68,"Vessel",C$4)=1,"W",""))</f>
        <v/>
      </c>
      <c r="D68" s="11" t="str">
        <f>IF(GETPIVOTDATA("Vessel",'[1]Schedule For Pub'!$A$3,"Date",$A68,"Vessel",D$4)=1,"S",IF(GETPIVOTDATA("Vessel",'[1]Schedule For Pub'!$AJ$3,"Date",$A68,"Vessel",D$4)=1,"W",""))</f>
        <v/>
      </c>
      <c r="E68" s="4" t="str">
        <f>IF(GETPIVOTDATA("Vessel",'[1]Schedule For Pub'!$A$3,"Date",$A68,"Vessel",E$4)=1,"S",IF(GETPIVOTDATA("Vessel",'[1]Schedule For Pub'!$AJ$3,"Date",$A68,"Vessel",E$4)=1,"W",""))</f>
        <v/>
      </c>
      <c r="F68" s="11" t="str">
        <f>IF(GETPIVOTDATA("Vessel",'[1]Schedule For Pub'!$A$3,"Date",$A68,"Vessel",F$4)=1,"S",IF(GETPIVOTDATA("Vessel",'[1]Schedule For Pub'!$AJ$3,"Date",$A68,"Vessel",F$4)=1,"W",""))</f>
        <v/>
      </c>
      <c r="G68" s="4" t="str">
        <f>IF(GETPIVOTDATA("Vessel",'[1]Schedule For Pub'!$A$3,"Date",$A68,"Vessel",G$4)=1,"S",IF(GETPIVOTDATA("Vessel",'[1]Schedule For Pub'!$AJ$3,"Date",$A68,"Vessel",G$4)=1,"W",""))</f>
        <v>S</v>
      </c>
      <c r="H68" s="11" t="str">
        <f>IF(GETPIVOTDATA("Vessel",'[1]Schedule For Pub'!$A$3,"Date",$A68,"Vessel",H$4)=1,"S",IF(GETPIVOTDATA("Vessel",'[1]Schedule For Pub'!$AJ$3,"Date",$A68,"Vessel",H$4)=1,"W",""))</f>
        <v/>
      </c>
      <c r="I68" s="4" t="str">
        <f>IF(GETPIVOTDATA("Vessel",'[1]Schedule For Pub'!$A$3,"Date",$A68,"Vessel",I$4)=1,"S",IF(GETPIVOTDATA("Vessel",'[1]Schedule For Pub'!$AJ$3,"Date",$A68,"Vessel",I$4)=1,"W",""))</f>
        <v/>
      </c>
      <c r="J68" s="11" t="str">
        <f>IF(GETPIVOTDATA("Vessel",'[1]Schedule For Pub'!$A$3,"Date",$A68,"Vessel",J$4)=1,"S",IF(GETPIVOTDATA("Vessel",'[1]Schedule For Pub'!$AJ$3,"Date",$A68,"Vessel",J$4)=1,"W",""))</f>
        <v>S</v>
      </c>
      <c r="K68" s="4" t="str">
        <f>IF(GETPIVOTDATA("Vessel",'[1]Schedule For Pub'!$A$3,"Date",$A68,"Vessel",K$4)=1,"S",IF(GETPIVOTDATA("Vessel",'[1]Schedule For Pub'!$AJ$3,"Date",$A68,"Vessel",K$4)=1,"W",""))</f>
        <v/>
      </c>
      <c r="L68" s="11" t="str">
        <f>IF(GETPIVOTDATA("Vessel",'[1]Schedule For Pub'!$A$3,"Date",$A68,"Vessel",L$4)=1,"S",IF(GETPIVOTDATA("Vessel",'[1]Schedule For Pub'!$AJ$3,"Date",$A68,"Vessel",L$4)=1,"W",""))</f>
        <v/>
      </c>
      <c r="M68" s="4" t="str">
        <f>IF(GETPIVOTDATA("Vessel",'[1]Schedule For Pub'!$A$3,"Date",$A68,"Vessel",M$4)=1,"S",IF(GETPIVOTDATA("Vessel",'[1]Schedule For Pub'!$AJ$3,"Date",$A68,"Vessel",M$4)=1,"W",""))</f>
        <v/>
      </c>
      <c r="N68" s="11" t="str">
        <f>IF(GETPIVOTDATA("Vessel",'[1]Schedule For Pub'!$A$3,"Date",$A68,"Vessel",N$4)=1,"S",IF(GETPIVOTDATA("Vessel",'[1]Schedule For Pub'!$AJ$3,"Date",$A68,"Vessel",N$4)=1,"W",""))</f>
        <v/>
      </c>
      <c r="O68" s="4" t="str">
        <f>IF(GETPIVOTDATA("Vessel",'[1]Schedule For Pub'!$A$3,"Date",$A68,"Vessel",O$4)=1,"S",IF(GETPIVOTDATA("Vessel",'[1]Schedule For Pub'!$AJ$3,"Date",$A68,"Vessel",O$4)=1,"W",""))</f>
        <v/>
      </c>
      <c r="P68" s="11" t="str">
        <f>IF(GETPIVOTDATA("Vessel",'[1]Schedule For Pub'!$A$3,"Date",$A68,"Vessel",P$4)=1,"S",IF(GETPIVOTDATA("Vessel",'[1]Schedule For Pub'!$AJ$3,"Date",$A68,"Vessel",P$4)=1,"W",""))</f>
        <v/>
      </c>
      <c r="Q68" s="4" t="str">
        <f>IF(GETPIVOTDATA("Vessel",'[1]Schedule For Pub'!$A$3,"Date",$A68,"Vessel",Q$4)=1,"S",IF(GETPIVOTDATA("Vessel",'[1]Schedule For Pub'!$AJ$3,"Date",$A68,"Vessel",Q$4)=1,"W",""))</f>
        <v/>
      </c>
      <c r="R68" s="11" t="str">
        <f>IF(GETPIVOTDATA("Vessel",'[1]Schedule For Pub'!$A$3,"Date",$A68,"Vessel",R$4)=1,"S",IF(GETPIVOTDATA("Vessel",'[1]Schedule For Pub'!$AJ$3,"Date",$A68,"Vessel",R$4)=1,"W",""))</f>
        <v/>
      </c>
      <c r="S68" s="4" t="str">
        <f>IF(GETPIVOTDATA("Vessel",'[1]Schedule For Pub'!$A$3,"Date",$A68,"Vessel",S$4)=1,"S",IF(GETPIVOTDATA("Vessel",'[1]Schedule For Pub'!$AJ$3,"Date",$A68,"Vessel",S$4)=1,"W",""))</f>
        <v/>
      </c>
      <c r="T68" s="11" t="str">
        <f>IF(GETPIVOTDATA("Vessel",'[1]Schedule For Pub'!$A$3,"Date",$A68,"Vessel",T$4)=1,"S",IF(GETPIVOTDATA("Vessel",'[1]Schedule For Pub'!$AJ$3,"Date",$A68,"Vessel",T$4)=1,"W",""))</f>
        <v/>
      </c>
      <c r="U68" s="4" t="str">
        <f>IF(GETPIVOTDATA("Vessel",'[1]Schedule For Pub'!$A$3,"Date",$A68,"Vessel",U$4)=1,"S",IF(GETPIVOTDATA("Vessel",'[1]Schedule For Pub'!$AJ$3,"Date",$A68,"Vessel",U$4)=1,"W",""))</f>
        <v/>
      </c>
      <c r="V68" s="11" t="str">
        <f>IF(GETPIVOTDATA("Vessel",'[1]Schedule For Pub'!$A$3,"Date",$A68,"Vessel",V$4)=1,"S",IF(GETPIVOTDATA("Vessel",'[1]Schedule For Pub'!$AJ$3,"Date",$A68,"Vessel",V$4)=1,"W",""))</f>
        <v/>
      </c>
      <c r="W68" s="4" t="str">
        <f>IF(GETPIVOTDATA("Vessel",'[1]Schedule For Pub'!$A$3,"Date",$A68,"Vessel",W$4)=1,"S",IF(GETPIVOTDATA("Vessel",'[1]Schedule For Pub'!$AJ$3,"Date",$A68,"Vessel",W$4)=1,"W",""))</f>
        <v/>
      </c>
      <c r="X68" s="11" t="str">
        <f>IF(GETPIVOTDATA("Vessel",'[1]Schedule For Pub'!$A$3,"Date",$A68,"Vessel",X$4)=1,"S",IF(GETPIVOTDATA("Vessel",'[1]Schedule For Pub'!$AJ$3,"Date",$A68,"Vessel",X$4)=1,"W",""))</f>
        <v>S</v>
      </c>
      <c r="Y68" s="4" t="str">
        <f>IF(GETPIVOTDATA("Vessel",'[1]Schedule For Pub'!$A$3,"Date",$A68,"Vessel",Y$4)=1,"S",IF(GETPIVOTDATA("Vessel",'[1]Schedule For Pub'!$AJ$3,"Date",$A68,"Vessel",Y$4)=1,"W",""))</f>
        <v>S</v>
      </c>
      <c r="Z68" s="11" t="str">
        <f>IF(GETPIVOTDATA("Vessel",'[1]Schedule For Pub'!$A$3,"Date",$A68,"Vessel",Z$4)=1,"S",IF(GETPIVOTDATA("Vessel",'[1]Schedule For Pub'!$AJ$3,"Date",$A68,"Vessel",Z$4)=1,"W",""))</f>
        <v/>
      </c>
      <c r="AA68" s="4" t="str">
        <f>IF(GETPIVOTDATA("Vessel",'[1]Schedule For Pub'!$A$3,"Date",$A68,"Vessel",AA$4)=1,"S",IF(GETPIVOTDATA("Vessel",'[1]Schedule For Pub'!$AJ$3,"Date",$A68,"Vessel",AA$4)=1,"W",""))</f>
        <v/>
      </c>
      <c r="AB68" s="11" t="str">
        <f>IF(GETPIVOTDATA("Vessel",'[1]Schedule For Pub'!$A$3,"Date",$A68,"Vessel",AB$4)=1,"S",IF(GETPIVOTDATA("Vessel",'[1]Schedule For Pub'!$AJ$3,"Date",$A68,"Vessel",AB$4)=1,"W",""))</f>
        <v/>
      </c>
      <c r="AC68" s="4" t="str">
        <f>IF(GETPIVOTDATA("Vessel",'[1]Schedule For Pub'!$A$3,"Date",$A68,"Vessel",AC$4)=1,"S",IF(GETPIVOTDATA("Vessel",'[1]Schedule For Pub'!$AJ$3,"Date",$A68,"Vessel",AC$4)=1,"W",""))</f>
        <v/>
      </c>
      <c r="AD68" s="11" t="str">
        <f>IF(GETPIVOTDATA("Vessel",'[1]Schedule For Pub'!$A$3,"Date",$A68,"Vessel",AD$4)=1,"S",IF(GETPIVOTDATA("Vessel",'[1]Schedule For Pub'!$AJ$3,"Date",$A68,"Vessel",AD$4)=1,"W",""))</f>
        <v/>
      </c>
      <c r="AE68" s="4" t="str">
        <f>IF(GETPIVOTDATA("Vessel",'[1]Schedule For Pub'!$A$3,"Date",$A68,"Vessel",AE$4)=1,"S",IF(GETPIVOTDATA("Vessel",'[1]Schedule For Pub'!$AJ$3,"Date",$A68,"Vessel",AE$4)=1,"W",""))</f>
        <v>S</v>
      </c>
      <c r="AF68" s="11" t="str">
        <f>IF(GETPIVOTDATA("Vessel",'[1]Schedule For Pub'!$A$3,"Date",$A68,"Vessel",AF$4)=1,"S",IF(GETPIVOTDATA("Vessel",'[1]Schedule For Pub'!$AJ$3,"Date",$A68,"Vessel",AF$4)=1,"W",""))</f>
        <v/>
      </c>
      <c r="AG68" s="10">
        <f>COUNTIF(C68:AF68,"S")</f>
        <v>5</v>
      </c>
      <c r="AH68" s="9">
        <f>COUNTIF(C68:AF68,"W")</f>
        <v>0</v>
      </c>
      <c r="AI68" s="9">
        <f>6-AG68</f>
        <v>1</v>
      </c>
      <c r="AJ68" s="8">
        <f>AJ67+1</f>
        <v>45872</v>
      </c>
      <c r="AK68" s="1" t="str">
        <f>IF(AI68&gt;0,IF(AH68&gt;0,"notify waitlist vessel",""),"")</f>
        <v/>
      </c>
    </row>
    <row r="69" spans="1:37" x14ac:dyDescent="0.3">
      <c r="A69" s="12">
        <f>'[1]Schedule For Pub'!A69</f>
        <v>45873</v>
      </c>
      <c r="B69" s="8">
        <f>B68+1</f>
        <v>45873</v>
      </c>
      <c r="C69" s="4" t="str">
        <f>IF(GETPIVOTDATA("Vessel",'[1]Schedule For Pub'!$A$3,"Date",$A69,"Vessel",C$4)=1,"S",IF(GETPIVOTDATA("Vessel",'[1]Schedule For Pub'!$AJ$3,"Date",$A69,"Vessel",C$4)=1,"W",""))</f>
        <v>S</v>
      </c>
      <c r="D69" s="11" t="str">
        <f>IF(GETPIVOTDATA("Vessel",'[1]Schedule For Pub'!$A$3,"Date",$A69,"Vessel",D$4)=1,"S",IF(GETPIVOTDATA("Vessel",'[1]Schedule For Pub'!$AJ$3,"Date",$A69,"Vessel",D$4)=1,"W",""))</f>
        <v/>
      </c>
      <c r="E69" s="4" t="str">
        <f>IF(GETPIVOTDATA("Vessel",'[1]Schedule For Pub'!$A$3,"Date",$A69,"Vessel",E$4)=1,"S",IF(GETPIVOTDATA("Vessel",'[1]Schedule For Pub'!$AJ$3,"Date",$A69,"Vessel",E$4)=1,"W",""))</f>
        <v/>
      </c>
      <c r="F69" s="11" t="str">
        <f>IF(GETPIVOTDATA("Vessel",'[1]Schedule For Pub'!$A$3,"Date",$A69,"Vessel",F$4)=1,"S",IF(GETPIVOTDATA("Vessel",'[1]Schedule For Pub'!$AJ$3,"Date",$A69,"Vessel",F$4)=1,"W",""))</f>
        <v/>
      </c>
      <c r="G69" s="4" t="str">
        <f>IF(GETPIVOTDATA("Vessel",'[1]Schedule For Pub'!$A$3,"Date",$A69,"Vessel",G$4)=1,"S",IF(GETPIVOTDATA("Vessel",'[1]Schedule For Pub'!$AJ$3,"Date",$A69,"Vessel",G$4)=1,"W",""))</f>
        <v>S</v>
      </c>
      <c r="H69" s="11" t="str">
        <f>IF(GETPIVOTDATA("Vessel",'[1]Schedule For Pub'!$A$3,"Date",$A69,"Vessel",H$4)=1,"S",IF(GETPIVOTDATA("Vessel",'[1]Schedule For Pub'!$AJ$3,"Date",$A69,"Vessel",H$4)=1,"W",""))</f>
        <v/>
      </c>
      <c r="I69" s="4" t="str">
        <f>IF(GETPIVOTDATA("Vessel",'[1]Schedule For Pub'!$A$3,"Date",$A69,"Vessel",I$4)=1,"S",IF(GETPIVOTDATA("Vessel",'[1]Schedule For Pub'!$AJ$3,"Date",$A69,"Vessel",I$4)=1,"W",""))</f>
        <v/>
      </c>
      <c r="J69" s="11" t="str">
        <f>IF(GETPIVOTDATA("Vessel",'[1]Schedule For Pub'!$A$3,"Date",$A69,"Vessel",J$4)=1,"S",IF(GETPIVOTDATA("Vessel",'[1]Schedule For Pub'!$AJ$3,"Date",$A69,"Vessel",J$4)=1,"W",""))</f>
        <v>S</v>
      </c>
      <c r="K69" s="4" t="str">
        <f>IF(GETPIVOTDATA("Vessel",'[1]Schedule For Pub'!$A$3,"Date",$A69,"Vessel",K$4)=1,"S",IF(GETPIVOTDATA("Vessel",'[1]Schedule For Pub'!$AJ$3,"Date",$A69,"Vessel",K$4)=1,"W",""))</f>
        <v/>
      </c>
      <c r="L69" s="11" t="str">
        <f>IF(GETPIVOTDATA("Vessel",'[1]Schedule For Pub'!$A$3,"Date",$A69,"Vessel",L$4)=1,"S",IF(GETPIVOTDATA("Vessel",'[1]Schedule For Pub'!$AJ$3,"Date",$A69,"Vessel",L$4)=1,"W",""))</f>
        <v/>
      </c>
      <c r="M69" s="4" t="str">
        <f>IF(GETPIVOTDATA("Vessel",'[1]Schedule For Pub'!$A$3,"Date",$A69,"Vessel",M$4)=1,"S",IF(GETPIVOTDATA("Vessel",'[1]Schedule For Pub'!$AJ$3,"Date",$A69,"Vessel",M$4)=1,"W",""))</f>
        <v/>
      </c>
      <c r="N69" s="11" t="str">
        <f>IF(GETPIVOTDATA("Vessel",'[1]Schedule For Pub'!$A$3,"Date",$A69,"Vessel",N$4)=1,"S",IF(GETPIVOTDATA("Vessel",'[1]Schedule For Pub'!$AJ$3,"Date",$A69,"Vessel",N$4)=1,"W",""))</f>
        <v/>
      </c>
      <c r="O69" s="4" t="str">
        <f>IF(GETPIVOTDATA("Vessel",'[1]Schedule For Pub'!$A$3,"Date",$A69,"Vessel",O$4)=1,"S",IF(GETPIVOTDATA("Vessel",'[1]Schedule For Pub'!$AJ$3,"Date",$A69,"Vessel",O$4)=1,"W",""))</f>
        <v/>
      </c>
      <c r="P69" s="11" t="str">
        <f>IF(GETPIVOTDATA("Vessel",'[1]Schedule For Pub'!$A$3,"Date",$A69,"Vessel",P$4)=1,"S",IF(GETPIVOTDATA("Vessel",'[1]Schedule For Pub'!$AJ$3,"Date",$A69,"Vessel",P$4)=1,"W",""))</f>
        <v/>
      </c>
      <c r="Q69" s="4" t="str">
        <f>IF(GETPIVOTDATA("Vessel",'[1]Schedule For Pub'!$A$3,"Date",$A69,"Vessel",Q$4)=1,"S",IF(GETPIVOTDATA("Vessel",'[1]Schedule For Pub'!$AJ$3,"Date",$A69,"Vessel",Q$4)=1,"W",""))</f>
        <v/>
      </c>
      <c r="R69" s="11" t="str">
        <f>IF(GETPIVOTDATA("Vessel",'[1]Schedule For Pub'!$A$3,"Date",$A69,"Vessel",R$4)=1,"S",IF(GETPIVOTDATA("Vessel",'[1]Schedule For Pub'!$AJ$3,"Date",$A69,"Vessel",R$4)=1,"W",""))</f>
        <v/>
      </c>
      <c r="S69" s="4" t="str">
        <f>IF(GETPIVOTDATA("Vessel",'[1]Schedule For Pub'!$A$3,"Date",$A69,"Vessel",S$4)=1,"S",IF(GETPIVOTDATA("Vessel",'[1]Schedule For Pub'!$AJ$3,"Date",$A69,"Vessel",S$4)=1,"W",""))</f>
        <v/>
      </c>
      <c r="T69" s="11" t="str">
        <f>IF(GETPIVOTDATA("Vessel",'[1]Schedule For Pub'!$A$3,"Date",$A69,"Vessel",T$4)=1,"S",IF(GETPIVOTDATA("Vessel",'[1]Schedule For Pub'!$AJ$3,"Date",$A69,"Vessel",T$4)=1,"W",""))</f>
        <v/>
      </c>
      <c r="U69" s="4" t="str">
        <f>IF(GETPIVOTDATA("Vessel",'[1]Schedule For Pub'!$A$3,"Date",$A69,"Vessel",U$4)=1,"S",IF(GETPIVOTDATA("Vessel",'[1]Schedule For Pub'!$AJ$3,"Date",$A69,"Vessel",U$4)=1,"W",""))</f>
        <v/>
      </c>
      <c r="V69" s="11" t="str">
        <f>IF(GETPIVOTDATA("Vessel",'[1]Schedule For Pub'!$A$3,"Date",$A69,"Vessel",V$4)=1,"S",IF(GETPIVOTDATA("Vessel",'[1]Schedule For Pub'!$AJ$3,"Date",$A69,"Vessel",V$4)=1,"W",""))</f>
        <v/>
      </c>
      <c r="W69" s="4" t="str">
        <f>IF(GETPIVOTDATA("Vessel",'[1]Schedule For Pub'!$A$3,"Date",$A69,"Vessel",W$4)=1,"S",IF(GETPIVOTDATA("Vessel",'[1]Schedule For Pub'!$AJ$3,"Date",$A69,"Vessel",W$4)=1,"W",""))</f>
        <v/>
      </c>
      <c r="X69" s="11" t="str">
        <f>IF(GETPIVOTDATA("Vessel",'[1]Schedule For Pub'!$A$3,"Date",$A69,"Vessel",X$4)=1,"S",IF(GETPIVOTDATA("Vessel",'[1]Schedule For Pub'!$AJ$3,"Date",$A69,"Vessel",X$4)=1,"W",""))</f>
        <v>S</v>
      </c>
      <c r="Y69" s="4" t="str">
        <f>IF(GETPIVOTDATA("Vessel",'[1]Schedule For Pub'!$A$3,"Date",$A69,"Vessel",Y$4)=1,"S",IF(GETPIVOTDATA("Vessel",'[1]Schedule For Pub'!$AJ$3,"Date",$A69,"Vessel",Y$4)=1,"W",""))</f>
        <v>S</v>
      </c>
      <c r="Z69" s="11" t="str">
        <f>IF(GETPIVOTDATA("Vessel",'[1]Schedule For Pub'!$A$3,"Date",$A69,"Vessel",Z$4)=1,"S",IF(GETPIVOTDATA("Vessel",'[1]Schedule For Pub'!$AJ$3,"Date",$A69,"Vessel",Z$4)=1,"W",""))</f>
        <v/>
      </c>
      <c r="AA69" s="4" t="str">
        <f>IF(GETPIVOTDATA("Vessel",'[1]Schedule For Pub'!$A$3,"Date",$A69,"Vessel",AA$4)=1,"S",IF(GETPIVOTDATA("Vessel",'[1]Schedule For Pub'!$AJ$3,"Date",$A69,"Vessel",AA$4)=1,"W",""))</f>
        <v/>
      </c>
      <c r="AB69" s="11" t="str">
        <f>IF(GETPIVOTDATA("Vessel",'[1]Schedule For Pub'!$A$3,"Date",$A69,"Vessel",AB$4)=1,"S",IF(GETPIVOTDATA("Vessel",'[1]Schedule For Pub'!$AJ$3,"Date",$A69,"Vessel",AB$4)=1,"W",""))</f>
        <v/>
      </c>
      <c r="AC69" s="4" t="str">
        <f>IF(GETPIVOTDATA("Vessel",'[1]Schedule For Pub'!$A$3,"Date",$A69,"Vessel",AC$4)=1,"S",IF(GETPIVOTDATA("Vessel",'[1]Schedule For Pub'!$AJ$3,"Date",$A69,"Vessel",AC$4)=1,"W",""))</f>
        <v/>
      </c>
      <c r="AD69" s="11" t="str">
        <f>IF(GETPIVOTDATA("Vessel",'[1]Schedule For Pub'!$A$3,"Date",$A69,"Vessel",AD$4)=1,"S",IF(GETPIVOTDATA("Vessel",'[1]Schedule For Pub'!$AJ$3,"Date",$A69,"Vessel",AD$4)=1,"W",""))</f>
        <v/>
      </c>
      <c r="AE69" s="4" t="str">
        <f>IF(GETPIVOTDATA("Vessel",'[1]Schedule For Pub'!$A$3,"Date",$A69,"Vessel",AE$4)=1,"S",IF(GETPIVOTDATA("Vessel",'[1]Schedule For Pub'!$AJ$3,"Date",$A69,"Vessel",AE$4)=1,"W",""))</f>
        <v>S</v>
      </c>
      <c r="AF69" s="11" t="str">
        <f>IF(GETPIVOTDATA("Vessel",'[1]Schedule For Pub'!$A$3,"Date",$A69,"Vessel",AF$4)=1,"S",IF(GETPIVOTDATA("Vessel",'[1]Schedule For Pub'!$AJ$3,"Date",$A69,"Vessel",AF$4)=1,"W",""))</f>
        <v/>
      </c>
      <c r="AG69" s="10">
        <f>COUNTIF(C69:AF69,"S")</f>
        <v>6</v>
      </c>
      <c r="AH69" s="9">
        <f>COUNTIF(C69:AF69,"W")</f>
        <v>0</v>
      </c>
      <c r="AI69" s="9">
        <f>6-AG69</f>
        <v>0</v>
      </c>
      <c r="AJ69" s="8">
        <f>AJ68+1</f>
        <v>45873</v>
      </c>
      <c r="AK69" s="1" t="str">
        <f>IF(AI69&gt;0,IF(AH69&gt;0,"notify waitlist vessel",""),"")</f>
        <v/>
      </c>
    </row>
    <row r="70" spans="1:37" x14ac:dyDescent="0.3">
      <c r="A70" s="12">
        <f>'[1]Schedule For Pub'!A70</f>
        <v>45874</v>
      </c>
      <c r="B70" s="8">
        <f>B69+1</f>
        <v>45874</v>
      </c>
      <c r="C70" s="4" t="str">
        <f>IF(GETPIVOTDATA("Vessel",'[1]Schedule For Pub'!$A$3,"Date",$A70,"Vessel",C$4)=1,"S",IF(GETPIVOTDATA("Vessel",'[1]Schedule For Pub'!$AJ$3,"Date",$A70,"Vessel",C$4)=1,"W",""))</f>
        <v>S</v>
      </c>
      <c r="D70" s="11" t="str">
        <f>IF(GETPIVOTDATA("Vessel",'[1]Schedule For Pub'!$A$3,"Date",$A70,"Vessel",D$4)=1,"S",IF(GETPIVOTDATA("Vessel",'[1]Schedule For Pub'!$AJ$3,"Date",$A70,"Vessel",D$4)=1,"W",""))</f>
        <v/>
      </c>
      <c r="E70" s="4" t="str">
        <f>IF(GETPIVOTDATA("Vessel",'[1]Schedule For Pub'!$A$3,"Date",$A70,"Vessel",E$4)=1,"S",IF(GETPIVOTDATA("Vessel",'[1]Schedule For Pub'!$AJ$3,"Date",$A70,"Vessel",E$4)=1,"W",""))</f>
        <v/>
      </c>
      <c r="F70" s="11" t="str">
        <f>IF(GETPIVOTDATA("Vessel",'[1]Schedule For Pub'!$A$3,"Date",$A70,"Vessel",F$4)=1,"S",IF(GETPIVOTDATA("Vessel",'[1]Schedule For Pub'!$AJ$3,"Date",$A70,"Vessel",F$4)=1,"W",""))</f>
        <v/>
      </c>
      <c r="G70" s="4" t="str">
        <f>IF(GETPIVOTDATA("Vessel",'[1]Schedule For Pub'!$A$3,"Date",$A70,"Vessel",G$4)=1,"S",IF(GETPIVOTDATA("Vessel",'[1]Schedule For Pub'!$AJ$3,"Date",$A70,"Vessel",G$4)=1,"W",""))</f>
        <v/>
      </c>
      <c r="H70" s="11" t="str">
        <f>IF(GETPIVOTDATA("Vessel",'[1]Schedule For Pub'!$A$3,"Date",$A70,"Vessel",H$4)=1,"S",IF(GETPIVOTDATA("Vessel",'[1]Schedule For Pub'!$AJ$3,"Date",$A70,"Vessel",H$4)=1,"W",""))</f>
        <v>S</v>
      </c>
      <c r="I70" s="4" t="str">
        <f>IF(GETPIVOTDATA("Vessel",'[1]Schedule For Pub'!$A$3,"Date",$A70,"Vessel",I$4)=1,"S",IF(GETPIVOTDATA("Vessel",'[1]Schedule For Pub'!$AJ$3,"Date",$A70,"Vessel",I$4)=1,"W",""))</f>
        <v/>
      </c>
      <c r="J70" s="11" t="str">
        <f>IF(GETPIVOTDATA("Vessel",'[1]Schedule For Pub'!$A$3,"Date",$A70,"Vessel",J$4)=1,"S",IF(GETPIVOTDATA("Vessel",'[1]Schedule For Pub'!$AJ$3,"Date",$A70,"Vessel",J$4)=1,"W",""))</f>
        <v>S</v>
      </c>
      <c r="K70" s="4" t="str">
        <f>IF(GETPIVOTDATA("Vessel",'[1]Schedule For Pub'!$A$3,"Date",$A70,"Vessel",K$4)=1,"S",IF(GETPIVOTDATA("Vessel",'[1]Schedule For Pub'!$AJ$3,"Date",$A70,"Vessel",K$4)=1,"W",""))</f>
        <v/>
      </c>
      <c r="L70" s="11" t="str">
        <f>IF(GETPIVOTDATA("Vessel",'[1]Schedule For Pub'!$A$3,"Date",$A70,"Vessel",L$4)=1,"S",IF(GETPIVOTDATA("Vessel",'[1]Schedule For Pub'!$AJ$3,"Date",$A70,"Vessel",L$4)=1,"W",""))</f>
        <v/>
      </c>
      <c r="M70" s="4" t="str">
        <f>IF(GETPIVOTDATA("Vessel",'[1]Schedule For Pub'!$A$3,"Date",$A70,"Vessel",M$4)=1,"S",IF(GETPIVOTDATA("Vessel",'[1]Schedule For Pub'!$AJ$3,"Date",$A70,"Vessel",M$4)=1,"W",""))</f>
        <v/>
      </c>
      <c r="N70" s="11" t="str">
        <f>IF(GETPIVOTDATA("Vessel",'[1]Schedule For Pub'!$A$3,"Date",$A70,"Vessel",N$4)=1,"S",IF(GETPIVOTDATA("Vessel",'[1]Schedule For Pub'!$AJ$3,"Date",$A70,"Vessel",N$4)=1,"W",""))</f>
        <v/>
      </c>
      <c r="O70" s="4" t="str">
        <f>IF(GETPIVOTDATA("Vessel",'[1]Schedule For Pub'!$A$3,"Date",$A70,"Vessel",O$4)=1,"S",IF(GETPIVOTDATA("Vessel",'[1]Schedule For Pub'!$AJ$3,"Date",$A70,"Vessel",O$4)=1,"W",""))</f>
        <v/>
      </c>
      <c r="P70" s="11" t="str">
        <f>IF(GETPIVOTDATA("Vessel",'[1]Schedule For Pub'!$A$3,"Date",$A70,"Vessel",P$4)=1,"S",IF(GETPIVOTDATA("Vessel",'[1]Schedule For Pub'!$AJ$3,"Date",$A70,"Vessel",P$4)=1,"W",""))</f>
        <v/>
      </c>
      <c r="Q70" s="4" t="str">
        <f>IF(GETPIVOTDATA("Vessel",'[1]Schedule For Pub'!$A$3,"Date",$A70,"Vessel",Q$4)=1,"S",IF(GETPIVOTDATA("Vessel",'[1]Schedule For Pub'!$AJ$3,"Date",$A70,"Vessel",Q$4)=1,"W",""))</f>
        <v/>
      </c>
      <c r="R70" s="11" t="str">
        <f>IF(GETPIVOTDATA("Vessel",'[1]Schedule For Pub'!$A$3,"Date",$A70,"Vessel",R$4)=1,"S",IF(GETPIVOTDATA("Vessel",'[1]Schedule For Pub'!$AJ$3,"Date",$A70,"Vessel",R$4)=1,"W",""))</f>
        <v/>
      </c>
      <c r="S70" s="4" t="str">
        <f>IF(GETPIVOTDATA("Vessel",'[1]Schedule For Pub'!$A$3,"Date",$A70,"Vessel",S$4)=1,"S",IF(GETPIVOTDATA("Vessel",'[1]Schedule For Pub'!$AJ$3,"Date",$A70,"Vessel",S$4)=1,"W",""))</f>
        <v/>
      </c>
      <c r="T70" s="11" t="str">
        <f>IF(GETPIVOTDATA("Vessel",'[1]Schedule For Pub'!$A$3,"Date",$A70,"Vessel",T$4)=1,"S",IF(GETPIVOTDATA("Vessel",'[1]Schedule For Pub'!$AJ$3,"Date",$A70,"Vessel",T$4)=1,"W",""))</f>
        <v/>
      </c>
      <c r="U70" s="4" t="str">
        <f>IF(GETPIVOTDATA("Vessel",'[1]Schedule For Pub'!$A$3,"Date",$A70,"Vessel",U$4)=1,"S",IF(GETPIVOTDATA("Vessel",'[1]Schedule For Pub'!$AJ$3,"Date",$A70,"Vessel",U$4)=1,"W",""))</f>
        <v/>
      </c>
      <c r="V70" s="11" t="str">
        <f>IF(GETPIVOTDATA("Vessel",'[1]Schedule For Pub'!$A$3,"Date",$A70,"Vessel",V$4)=1,"S",IF(GETPIVOTDATA("Vessel",'[1]Schedule For Pub'!$AJ$3,"Date",$A70,"Vessel",V$4)=1,"W",""))</f>
        <v/>
      </c>
      <c r="W70" s="4" t="str">
        <f>IF(GETPIVOTDATA("Vessel",'[1]Schedule For Pub'!$A$3,"Date",$A70,"Vessel",W$4)=1,"S",IF(GETPIVOTDATA("Vessel",'[1]Schedule For Pub'!$AJ$3,"Date",$A70,"Vessel",W$4)=1,"W",""))</f>
        <v/>
      </c>
      <c r="X70" s="11" t="str">
        <f>IF(GETPIVOTDATA("Vessel",'[1]Schedule For Pub'!$A$3,"Date",$A70,"Vessel",X$4)=1,"S",IF(GETPIVOTDATA("Vessel",'[1]Schedule For Pub'!$AJ$3,"Date",$A70,"Vessel",X$4)=1,"W",""))</f>
        <v>S</v>
      </c>
      <c r="Y70" s="4" t="str">
        <f>IF(GETPIVOTDATA("Vessel",'[1]Schedule For Pub'!$A$3,"Date",$A70,"Vessel",Y$4)=1,"S",IF(GETPIVOTDATA("Vessel",'[1]Schedule For Pub'!$AJ$3,"Date",$A70,"Vessel",Y$4)=1,"W",""))</f>
        <v>S</v>
      </c>
      <c r="Z70" s="11" t="str">
        <f>IF(GETPIVOTDATA("Vessel",'[1]Schedule For Pub'!$A$3,"Date",$A70,"Vessel",Z$4)=1,"S",IF(GETPIVOTDATA("Vessel",'[1]Schedule For Pub'!$AJ$3,"Date",$A70,"Vessel",Z$4)=1,"W",""))</f>
        <v/>
      </c>
      <c r="AA70" s="4" t="str">
        <f>IF(GETPIVOTDATA("Vessel",'[1]Schedule For Pub'!$A$3,"Date",$A70,"Vessel",AA$4)=1,"S",IF(GETPIVOTDATA("Vessel",'[1]Schedule For Pub'!$AJ$3,"Date",$A70,"Vessel",AA$4)=1,"W",""))</f>
        <v/>
      </c>
      <c r="AB70" s="11" t="str">
        <f>IF(GETPIVOTDATA("Vessel",'[1]Schedule For Pub'!$A$3,"Date",$A70,"Vessel",AB$4)=1,"S",IF(GETPIVOTDATA("Vessel",'[1]Schedule For Pub'!$AJ$3,"Date",$A70,"Vessel",AB$4)=1,"W",""))</f>
        <v/>
      </c>
      <c r="AC70" s="4" t="str">
        <f>IF(GETPIVOTDATA("Vessel",'[1]Schedule For Pub'!$A$3,"Date",$A70,"Vessel",AC$4)=1,"S",IF(GETPIVOTDATA("Vessel",'[1]Schedule For Pub'!$AJ$3,"Date",$A70,"Vessel",AC$4)=1,"W",""))</f>
        <v/>
      </c>
      <c r="AD70" s="11" t="str">
        <f>IF(GETPIVOTDATA("Vessel",'[1]Schedule For Pub'!$A$3,"Date",$A70,"Vessel",AD$4)=1,"S",IF(GETPIVOTDATA("Vessel",'[1]Schedule For Pub'!$AJ$3,"Date",$A70,"Vessel",AD$4)=1,"W",""))</f>
        <v/>
      </c>
      <c r="AE70" s="4" t="str">
        <f>IF(GETPIVOTDATA("Vessel",'[1]Schedule For Pub'!$A$3,"Date",$A70,"Vessel",AE$4)=1,"S",IF(GETPIVOTDATA("Vessel",'[1]Schedule For Pub'!$AJ$3,"Date",$A70,"Vessel",AE$4)=1,"W",""))</f>
        <v/>
      </c>
      <c r="AF70" s="11" t="str">
        <f>IF(GETPIVOTDATA("Vessel",'[1]Schedule For Pub'!$A$3,"Date",$A70,"Vessel",AF$4)=1,"S",IF(GETPIVOTDATA("Vessel",'[1]Schedule For Pub'!$AJ$3,"Date",$A70,"Vessel",AF$4)=1,"W",""))</f>
        <v/>
      </c>
      <c r="AG70" s="10">
        <f>COUNTIF(C70:AF70,"S")</f>
        <v>5</v>
      </c>
      <c r="AH70" s="9">
        <f>COUNTIF(C70:AF70,"W")</f>
        <v>0</v>
      </c>
      <c r="AI70" s="9">
        <f>6-AG70</f>
        <v>1</v>
      </c>
      <c r="AJ70" s="8">
        <f>AJ69+1</f>
        <v>45874</v>
      </c>
      <c r="AK70" s="1" t="str">
        <f>IF(AI70&gt;0,IF(AH70&gt;0,"notify waitlist vessel",""),"")</f>
        <v/>
      </c>
    </row>
    <row r="71" spans="1:37" x14ac:dyDescent="0.3">
      <c r="A71" s="12">
        <f>'[1]Schedule For Pub'!A71</f>
        <v>45875</v>
      </c>
      <c r="B71" s="8">
        <f>B70+1</f>
        <v>45875</v>
      </c>
      <c r="C71" s="4" t="str">
        <f>IF(GETPIVOTDATA("Vessel",'[1]Schedule For Pub'!$A$3,"Date",$A71,"Vessel",C$4)=1,"S",IF(GETPIVOTDATA("Vessel",'[1]Schedule For Pub'!$AJ$3,"Date",$A71,"Vessel",C$4)=1,"W",""))</f>
        <v>S</v>
      </c>
      <c r="D71" s="11" t="str">
        <f>IF(GETPIVOTDATA("Vessel",'[1]Schedule For Pub'!$A$3,"Date",$A71,"Vessel",D$4)=1,"S",IF(GETPIVOTDATA("Vessel",'[1]Schedule For Pub'!$AJ$3,"Date",$A71,"Vessel",D$4)=1,"W",""))</f>
        <v/>
      </c>
      <c r="E71" s="4" t="str">
        <f>IF(GETPIVOTDATA("Vessel",'[1]Schedule For Pub'!$A$3,"Date",$A71,"Vessel",E$4)=1,"S",IF(GETPIVOTDATA("Vessel",'[1]Schedule For Pub'!$AJ$3,"Date",$A71,"Vessel",E$4)=1,"W",""))</f>
        <v/>
      </c>
      <c r="F71" s="11" t="str">
        <f>IF(GETPIVOTDATA("Vessel",'[1]Schedule For Pub'!$A$3,"Date",$A71,"Vessel",F$4)=1,"S",IF(GETPIVOTDATA("Vessel",'[1]Schedule For Pub'!$AJ$3,"Date",$A71,"Vessel",F$4)=1,"W",""))</f>
        <v/>
      </c>
      <c r="G71" s="4" t="str">
        <f>IF(GETPIVOTDATA("Vessel",'[1]Schedule For Pub'!$A$3,"Date",$A71,"Vessel",G$4)=1,"S",IF(GETPIVOTDATA("Vessel",'[1]Schedule For Pub'!$AJ$3,"Date",$A71,"Vessel",G$4)=1,"W",""))</f>
        <v/>
      </c>
      <c r="H71" s="11" t="str">
        <f>IF(GETPIVOTDATA("Vessel",'[1]Schedule For Pub'!$A$3,"Date",$A71,"Vessel",H$4)=1,"S",IF(GETPIVOTDATA("Vessel",'[1]Schedule For Pub'!$AJ$3,"Date",$A71,"Vessel",H$4)=1,"W",""))</f>
        <v>S</v>
      </c>
      <c r="I71" s="4" t="str">
        <f>IF(GETPIVOTDATA("Vessel",'[1]Schedule For Pub'!$A$3,"Date",$A71,"Vessel",I$4)=1,"S",IF(GETPIVOTDATA("Vessel",'[1]Schedule For Pub'!$AJ$3,"Date",$A71,"Vessel",I$4)=1,"W",""))</f>
        <v/>
      </c>
      <c r="J71" s="11" t="str">
        <f>IF(GETPIVOTDATA("Vessel",'[1]Schedule For Pub'!$A$3,"Date",$A71,"Vessel",J$4)=1,"S",IF(GETPIVOTDATA("Vessel",'[1]Schedule For Pub'!$AJ$3,"Date",$A71,"Vessel",J$4)=1,"W",""))</f>
        <v>S</v>
      </c>
      <c r="K71" s="4" t="str">
        <f>IF(GETPIVOTDATA("Vessel",'[1]Schedule For Pub'!$A$3,"Date",$A71,"Vessel",K$4)=1,"S",IF(GETPIVOTDATA("Vessel",'[1]Schedule For Pub'!$AJ$3,"Date",$A71,"Vessel",K$4)=1,"W",""))</f>
        <v/>
      </c>
      <c r="L71" s="11" t="str">
        <f>IF(GETPIVOTDATA("Vessel",'[1]Schedule For Pub'!$A$3,"Date",$A71,"Vessel",L$4)=1,"S",IF(GETPIVOTDATA("Vessel",'[1]Schedule For Pub'!$AJ$3,"Date",$A71,"Vessel",L$4)=1,"W",""))</f>
        <v/>
      </c>
      <c r="M71" s="4" t="str">
        <f>IF(GETPIVOTDATA("Vessel",'[1]Schedule For Pub'!$A$3,"Date",$A71,"Vessel",M$4)=1,"S",IF(GETPIVOTDATA("Vessel",'[1]Schedule For Pub'!$AJ$3,"Date",$A71,"Vessel",M$4)=1,"W",""))</f>
        <v/>
      </c>
      <c r="N71" s="11" t="str">
        <f>IF(GETPIVOTDATA("Vessel",'[1]Schedule For Pub'!$A$3,"Date",$A71,"Vessel",N$4)=1,"S",IF(GETPIVOTDATA("Vessel",'[1]Schedule For Pub'!$AJ$3,"Date",$A71,"Vessel",N$4)=1,"W",""))</f>
        <v/>
      </c>
      <c r="O71" s="4" t="str">
        <f>IF(GETPIVOTDATA("Vessel",'[1]Schedule For Pub'!$A$3,"Date",$A71,"Vessel",O$4)=1,"S",IF(GETPIVOTDATA("Vessel",'[1]Schedule For Pub'!$AJ$3,"Date",$A71,"Vessel",O$4)=1,"W",""))</f>
        <v/>
      </c>
      <c r="P71" s="11" t="str">
        <f>IF(GETPIVOTDATA("Vessel",'[1]Schedule For Pub'!$A$3,"Date",$A71,"Vessel",P$4)=1,"S",IF(GETPIVOTDATA("Vessel",'[1]Schedule For Pub'!$AJ$3,"Date",$A71,"Vessel",P$4)=1,"W",""))</f>
        <v/>
      </c>
      <c r="Q71" s="4" t="str">
        <f>IF(GETPIVOTDATA("Vessel",'[1]Schedule For Pub'!$A$3,"Date",$A71,"Vessel",Q$4)=1,"S",IF(GETPIVOTDATA("Vessel",'[1]Schedule For Pub'!$AJ$3,"Date",$A71,"Vessel",Q$4)=1,"W",""))</f>
        <v/>
      </c>
      <c r="R71" s="11" t="str">
        <f>IF(GETPIVOTDATA("Vessel",'[1]Schedule For Pub'!$A$3,"Date",$A71,"Vessel",R$4)=1,"S",IF(GETPIVOTDATA("Vessel",'[1]Schedule For Pub'!$AJ$3,"Date",$A71,"Vessel",R$4)=1,"W",""))</f>
        <v/>
      </c>
      <c r="S71" s="4" t="str">
        <f>IF(GETPIVOTDATA("Vessel",'[1]Schedule For Pub'!$A$3,"Date",$A71,"Vessel",S$4)=1,"S",IF(GETPIVOTDATA("Vessel",'[1]Schedule For Pub'!$AJ$3,"Date",$A71,"Vessel",S$4)=1,"W",""))</f>
        <v/>
      </c>
      <c r="T71" s="11" t="str">
        <f>IF(GETPIVOTDATA("Vessel",'[1]Schedule For Pub'!$A$3,"Date",$A71,"Vessel",T$4)=1,"S",IF(GETPIVOTDATA("Vessel",'[1]Schedule For Pub'!$AJ$3,"Date",$A71,"Vessel",T$4)=1,"W",""))</f>
        <v/>
      </c>
      <c r="U71" s="4" t="str">
        <f>IF(GETPIVOTDATA("Vessel",'[1]Schedule For Pub'!$A$3,"Date",$A71,"Vessel",U$4)=1,"S",IF(GETPIVOTDATA("Vessel",'[1]Schedule For Pub'!$AJ$3,"Date",$A71,"Vessel",U$4)=1,"W",""))</f>
        <v/>
      </c>
      <c r="V71" s="11" t="str">
        <f>IF(GETPIVOTDATA("Vessel",'[1]Schedule For Pub'!$A$3,"Date",$A71,"Vessel",V$4)=1,"S",IF(GETPIVOTDATA("Vessel",'[1]Schedule For Pub'!$AJ$3,"Date",$A71,"Vessel",V$4)=1,"W",""))</f>
        <v/>
      </c>
      <c r="W71" s="4" t="str">
        <f>IF(GETPIVOTDATA("Vessel",'[1]Schedule For Pub'!$A$3,"Date",$A71,"Vessel",W$4)=1,"S",IF(GETPIVOTDATA("Vessel",'[1]Schedule For Pub'!$AJ$3,"Date",$A71,"Vessel",W$4)=1,"W",""))</f>
        <v/>
      </c>
      <c r="X71" s="11" t="str">
        <f>IF(GETPIVOTDATA("Vessel",'[1]Schedule For Pub'!$A$3,"Date",$A71,"Vessel",X$4)=1,"S",IF(GETPIVOTDATA("Vessel",'[1]Schedule For Pub'!$AJ$3,"Date",$A71,"Vessel",X$4)=1,"W",""))</f>
        <v>S</v>
      </c>
      <c r="Y71" s="4" t="str">
        <f>IF(GETPIVOTDATA("Vessel",'[1]Schedule For Pub'!$A$3,"Date",$A71,"Vessel",Y$4)=1,"S",IF(GETPIVOTDATA("Vessel",'[1]Schedule For Pub'!$AJ$3,"Date",$A71,"Vessel",Y$4)=1,"W",""))</f>
        <v>S</v>
      </c>
      <c r="Z71" s="11" t="str">
        <f>IF(GETPIVOTDATA("Vessel",'[1]Schedule For Pub'!$A$3,"Date",$A71,"Vessel",Z$4)=1,"S",IF(GETPIVOTDATA("Vessel",'[1]Schedule For Pub'!$AJ$3,"Date",$A71,"Vessel",Z$4)=1,"W",""))</f>
        <v/>
      </c>
      <c r="AA71" s="4" t="str">
        <f>IF(GETPIVOTDATA("Vessel",'[1]Schedule For Pub'!$A$3,"Date",$A71,"Vessel",AA$4)=1,"S",IF(GETPIVOTDATA("Vessel",'[1]Schedule For Pub'!$AJ$3,"Date",$A71,"Vessel",AA$4)=1,"W",""))</f>
        <v/>
      </c>
      <c r="AB71" s="11" t="str">
        <f>IF(GETPIVOTDATA("Vessel",'[1]Schedule For Pub'!$A$3,"Date",$A71,"Vessel",AB$4)=1,"S",IF(GETPIVOTDATA("Vessel",'[1]Schedule For Pub'!$AJ$3,"Date",$A71,"Vessel",AB$4)=1,"W",""))</f>
        <v/>
      </c>
      <c r="AC71" s="4" t="str">
        <f>IF(GETPIVOTDATA("Vessel",'[1]Schedule For Pub'!$A$3,"Date",$A71,"Vessel",AC$4)=1,"S",IF(GETPIVOTDATA("Vessel",'[1]Schedule For Pub'!$AJ$3,"Date",$A71,"Vessel",AC$4)=1,"W",""))</f>
        <v/>
      </c>
      <c r="AD71" s="11" t="str">
        <f>IF(GETPIVOTDATA("Vessel",'[1]Schedule For Pub'!$A$3,"Date",$A71,"Vessel",AD$4)=1,"S",IF(GETPIVOTDATA("Vessel",'[1]Schedule For Pub'!$AJ$3,"Date",$A71,"Vessel",AD$4)=1,"W",""))</f>
        <v/>
      </c>
      <c r="AE71" s="4" t="str">
        <f>IF(GETPIVOTDATA("Vessel",'[1]Schedule For Pub'!$A$3,"Date",$A71,"Vessel",AE$4)=1,"S",IF(GETPIVOTDATA("Vessel",'[1]Schedule For Pub'!$AJ$3,"Date",$A71,"Vessel",AE$4)=1,"W",""))</f>
        <v/>
      </c>
      <c r="AF71" s="11" t="str">
        <f>IF(GETPIVOTDATA("Vessel",'[1]Schedule For Pub'!$A$3,"Date",$A71,"Vessel",AF$4)=1,"S",IF(GETPIVOTDATA("Vessel",'[1]Schedule For Pub'!$AJ$3,"Date",$A71,"Vessel",AF$4)=1,"W",""))</f>
        <v/>
      </c>
      <c r="AG71" s="10">
        <f>COUNTIF(C71:AF71,"S")</f>
        <v>5</v>
      </c>
      <c r="AH71" s="9">
        <f>COUNTIF(C71:AF71,"W")</f>
        <v>0</v>
      </c>
      <c r="AI71" s="9">
        <f>6-AG71</f>
        <v>1</v>
      </c>
      <c r="AJ71" s="8">
        <f>AJ70+1</f>
        <v>45875</v>
      </c>
      <c r="AK71" s="1" t="str">
        <f>IF(AI71&gt;0,IF(AH71&gt;0,"notify waitlist vessel",""),"")</f>
        <v/>
      </c>
    </row>
    <row r="72" spans="1:37" x14ac:dyDescent="0.3">
      <c r="A72" s="12">
        <f>'[1]Schedule For Pub'!A72</f>
        <v>45876</v>
      </c>
      <c r="B72" s="8">
        <f>B71+1</f>
        <v>45876</v>
      </c>
      <c r="C72" s="4" t="str">
        <f>IF(GETPIVOTDATA("Vessel",'[1]Schedule For Pub'!$A$3,"Date",$A72,"Vessel",C$4)=1,"S",IF(GETPIVOTDATA("Vessel",'[1]Schedule For Pub'!$AJ$3,"Date",$A72,"Vessel",C$4)=1,"W",""))</f>
        <v>S</v>
      </c>
      <c r="D72" s="11" t="str">
        <f>IF(GETPIVOTDATA("Vessel",'[1]Schedule For Pub'!$A$3,"Date",$A72,"Vessel",D$4)=1,"S",IF(GETPIVOTDATA("Vessel",'[1]Schedule For Pub'!$AJ$3,"Date",$A72,"Vessel",D$4)=1,"W",""))</f>
        <v/>
      </c>
      <c r="E72" s="4" t="str">
        <f>IF(GETPIVOTDATA("Vessel",'[1]Schedule For Pub'!$A$3,"Date",$A72,"Vessel",E$4)=1,"S",IF(GETPIVOTDATA("Vessel",'[1]Schedule For Pub'!$AJ$3,"Date",$A72,"Vessel",E$4)=1,"W",""))</f>
        <v/>
      </c>
      <c r="F72" s="11" t="str">
        <f>IF(GETPIVOTDATA("Vessel",'[1]Schedule For Pub'!$A$3,"Date",$A72,"Vessel",F$4)=1,"S",IF(GETPIVOTDATA("Vessel",'[1]Schedule For Pub'!$AJ$3,"Date",$A72,"Vessel",F$4)=1,"W",""))</f>
        <v/>
      </c>
      <c r="G72" s="4" t="str">
        <f>IF(GETPIVOTDATA("Vessel",'[1]Schedule For Pub'!$A$3,"Date",$A72,"Vessel",G$4)=1,"S",IF(GETPIVOTDATA("Vessel",'[1]Schedule For Pub'!$AJ$3,"Date",$A72,"Vessel",G$4)=1,"W",""))</f>
        <v>S</v>
      </c>
      <c r="H72" s="11" t="str">
        <f>IF(GETPIVOTDATA("Vessel",'[1]Schedule For Pub'!$A$3,"Date",$A72,"Vessel",H$4)=1,"S",IF(GETPIVOTDATA("Vessel",'[1]Schedule For Pub'!$AJ$3,"Date",$A72,"Vessel",H$4)=1,"W",""))</f>
        <v>S</v>
      </c>
      <c r="I72" s="4" t="str">
        <f>IF(GETPIVOTDATA("Vessel",'[1]Schedule For Pub'!$A$3,"Date",$A72,"Vessel",I$4)=1,"S",IF(GETPIVOTDATA("Vessel",'[1]Schedule For Pub'!$AJ$3,"Date",$A72,"Vessel",I$4)=1,"W",""))</f>
        <v/>
      </c>
      <c r="J72" s="11" t="str">
        <f>IF(GETPIVOTDATA("Vessel",'[1]Schedule For Pub'!$A$3,"Date",$A72,"Vessel",J$4)=1,"S",IF(GETPIVOTDATA("Vessel",'[1]Schedule For Pub'!$AJ$3,"Date",$A72,"Vessel",J$4)=1,"W",""))</f>
        <v/>
      </c>
      <c r="K72" s="4" t="str">
        <f>IF(GETPIVOTDATA("Vessel",'[1]Schedule For Pub'!$A$3,"Date",$A72,"Vessel",K$4)=1,"S",IF(GETPIVOTDATA("Vessel",'[1]Schedule For Pub'!$AJ$3,"Date",$A72,"Vessel",K$4)=1,"W",""))</f>
        <v/>
      </c>
      <c r="L72" s="11" t="str">
        <f>IF(GETPIVOTDATA("Vessel",'[1]Schedule For Pub'!$A$3,"Date",$A72,"Vessel",L$4)=1,"S",IF(GETPIVOTDATA("Vessel",'[1]Schedule For Pub'!$AJ$3,"Date",$A72,"Vessel",L$4)=1,"W",""))</f>
        <v/>
      </c>
      <c r="M72" s="4" t="str">
        <f>IF(GETPIVOTDATA("Vessel",'[1]Schedule For Pub'!$A$3,"Date",$A72,"Vessel",M$4)=1,"S",IF(GETPIVOTDATA("Vessel",'[1]Schedule For Pub'!$AJ$3,"Date",$A72,"Vessel",M$4)=1,"W",""))</f>
        <v/>
      </c>
      <c r="N72" s="11" t="str">
        <f>IF(GETPIVOTDATA("Vessel",'[1]Schedule For Pub'!$A$3,"Date",$A72,"Vessel",N$4)=1,"S",IF(GETPIVOTDATA("Vessel",'[1]Schedule For Pub'!$AJ$3,"Date",$A72,"Vessel",N$4)=1,"W",""))</f>
        <v/>
      </c>
      <c r="O72" s="4" t="str">
        <f>IF(GETPIVOTDATA("Vessel",'[1]Schedule For Pub'!$A$3,"Date",$A72,"Vessel",O$4)=1,"S",IF(GETPIVOTDATA("Vessel",'[1]Schedule For Pub'!$AJ$3,"Date",$A72,"Vessel",O$4)=1,"W",""))</f>
        <v/>
      </c>
      <c r="P72" s="11" t="str">
        <f>IF(GETPIVOTDATA("Vessel",'[1]Schedule For Pub'!$A$3,"Date",$A72,"Vessel",P$4)=1,"S",IF(GETPIVOTDATA("Vessel",'[1]Schedule For Pub'!$AJ$3,"Date",$A72,"Vessel",P$4)=1,"W",""))</f>
        <v/>
      </c>
      <c r="Q72" s="4" t="str">
        <f>IF(GETPIVOTDATA("Vessel",'[1]Schedule For Pub'!$A$3,"Date",$A72,"Vessel",Q$4)=1,"S",IF(GETPIVOTDATA("Vessel",'[1]Schedule For Pub'!$AJ$3,"Date",$A72,"Vessel",Q$4)=1,"W",""))</f>
        <v/>
      </c>
      <c r="R72" s="11" t="str">
        <f>IF(GETPIVOTDATA("Vessel",'[1]Schedule For Pub'!$A$3,"Date",$A72,"Vessel",R$4)=1,"S",IF(GETPIVOTDATA("Vessel",'[1]Schedule For Pub'!$AJ$3,"Date",$A72,"Vessel",R$4)=1,"W",""))</f>
        <v/>
      </c>
      <c r="S72" s="4" t="str">
        <f>IF(GETPIVOTDATA("Vessel",'[1]Schedule For Pub'!$A$3,"Date",$A72,"Vessel",S$4)=1,"S",IF(GETPIVOTDATA("Vessel",'[1]Schedule For Pub'!$AJ$3,"Date",$A72,"Vessel",S$4)=1,"W",""))</f>
        <v/>
      </c>
      <c r="T72" s="11" t="str">
        <f>IF(GETPIVOTDATA("Vessel",'[1]Schedule For Pub'!$A$3,"Date",$A72,"Vessel",T$4)=1,"S",IF(GETPIVOTDATA("Vessel",'[1]Schedule For Pub'!$AJ$3,"Date",$A72,"Vessel",T$4)=1,"W",""))</f>
        <v/>
      </c>
      <c r="U72" s="4" t="str">
        <f>IF(GETPIVOTDATA("Vessel",'[1]Schedule For Pub'!$A$3,"Date",$A72,"Vessel",U$4)=1,"S",IF(GETPIVOTDATA("Vessel",'[1]Schedule For Pub'!$AJ$3,"Date",$A72,"Vessel",U$4)=1,"W",""))</f>
        <v/>
      </c>
      <c r="V72" s="11" t="str">
        <f>IF(GETPIVOTDATA("Vessel",'[1]Schedule For Pub'!$A$3,"Date",$A72,"Vessel",V$4)=1,"S",IF(GETPIVOTDATA("Vessel",'[1]Schedule For Pub'!$AJ$3,"Date",$A72,"Vessel",V$4)=1,"W",""))</f>
        <v/>
      </c>
      <c r="W72" s="4" t="str">
        <f>IF(GETPIVOTDATA("Vessel",'[1]Schedule For Pub'!$A$3,"Date",$A72,"Vessel",W$4)=1,"S",IF(GETPIVOTDATA("Vessel",'[1]Schedule For Pub'!$AJ$3,"Date",$A72,"Vessel",W$4)=1,"W",""))</f>
        <v/>
      </c>
      <c r="X72" s="11" t="str">
        <f>IF(GETPIVOTDATA("Vessel",'[1]Schedule For Pub'!$A$3,"Date",$A72,"Vessel",X$4)=1,"S",IF(GETPIVOTDATA("Vessel",'[1]Schedule For Pub'!$AJ$3,"Date",$A72,"Vessel",X$4)=1,"W",""))</f>
        <v>S</v>
      </c>
      <c r="Y72" s="4" t="str">
        <f>IF(GETPIVOTDATA("Vessel",'[1]Schedule For Pub'!$A$3,"Date",$A72,"Vessel",Y$4)=1,"S",IF(GETPIVOTDATA("Vessel",'[1]Schedule For Pub'!$AJ$3,"Date",$A72,"Vessel",Y$4)=1,"W",""))</f>
        <v>S</v>
      </c>
      <c r="Z72" s="11" t="str">
        <f>IF(GETPIVOTDATA("Vessel",'[1]Schedule For Pub'!$A$3,"Date",$A72,"Vessel",Z$4)=1,"S",IF(GETPIVOTDATA("Vessel",'[1]Schedule For Pub'!$AJ$3,"Date",$A72,"Vessel",Z$4)=1,"W",""))</f>
        <v/>
      </c>
      <c r="AA72" s="4" t="str">
        <f>IF(GETPIVOTDATA("Vessel",'[1]Schedule For Pub'!$A$3,"Date",$A72,"Vessel",AA$4)=1,"S",IF(GETPIVOTDATA("Vessel",'[1]Schedule For Pub'!$AJ$3,"Date",$A72,"Vessel",AA$4)=1,"W",""))</f>
        <v/>
      </c>
      <c r="AB72" s="11" t="str">
        <f>IF(GETPIVOTDATA("Vessel",'[1]Schedule For Pub'!$A$3,"Date",$A72,"Vessel",AB$4)=1,"S",IF(GETPIVOTDATA("Vessel",'[1]Schedule For Pub'!$AJ$3,"Date",$A72,"Vessel",AB$4)=1,"W",""))</f>
        <v/>
      </c>
      <c r="AC72" s="4" t="str">
        <f>IF(GETPIVOTDATA("Vessel",'[1]Schedule For Pub'!$A$3,"Date",$A72,"Vessel",AC$4)=1,"S",IF(GETPIVOTDATA("Vessel",'[1]Schedule For Pub'!$AJ$3,"Date",$A72,"Vessel",AC$4)=1,"W",""))</f>
        <v/>
      </c>
      <c r="AD72" s="11" t="str">
        <f>IF(GETPIVOTDATA("Vessel",'[1]Schedule For Pub'!$A$3,"Date",$A72,"Vessel",AD$4)=1,"S",IF(GETPIVOTDATA("Vessel",'[1]Schedule For Pub'!$AJ$3,"Date",$A72,"Vessel",AD$4)=1,"W",""))</f>
        <v/>
      </c>
      <c r="AE72" s="4" t="str">
        <f>IF(GETPIVOTDATA("Vessel",'[1]Schedule For Pub'!$A$3,"Date",$A72,"Vessel",AE$4)=1,"S",IF(GETPIVOTDATA("Vessel",'[1]Schedule For Pub'!$AJ$3,"Date",$A72,"Vessel",AE$4)=1,"W",""))</f>
        <v/>
      </c>
      <c r="AF72" s="11" t="str">
        <f>IF(GETPIVOTDATA("Vessel",'[1]Schedule For Pub'!$A$3,"Date",$A72,"Vessel",AF$4)=1,"S",IF(GETPIVOTDATA("Vessel",'[1]Schedule For Pub'!$AJ$3,"Date",$A72,"Vessel",AF$4)=1,"W",""))</f>
        <v/>
      </c>
      <c r="AG72" s="10">
        <f>COUNTIF(C72:AF72,"S")</f>
        <v>5</v>
      </c>
      <c r="AH72" s="9">
        <f>COUNTIF(C72:AF72,"W")</f>
        <v>0</v>
      </c>
      <c r="AI72" s="9">
        <f>6-AG72</f>
        <v>1</v>
      </c>
      <c r="AJ72" s="8">
        <f>AJ71+1</f>
        <v>45876</v>
      </c>
      <c r="AK72" s="1" t="str">
        <f>IF(AI72&gt;0,IF(AH72&gt;0,"notify waitlist vessel",""),"")</f>
        <v/>
      </c>
    </row>
    <row r="73" spans="1:37" x14ac:dyDescent="0.3">
      <c r="A73" s="12">
        <f>'[1]Schedule For Pub'!A73</f>
        <v>45877</v>
      </c>
      <c r="B73" s="8">
        <f>B72+1</f>
        <v>45877</v>
      </c>
      <c r="C73" s="4" t="str">
        <f>IF(GETPIVOTDATA("Vessel",'[1]Schedule For Pub'!$A$3,"Date",$A73,"Vessel",C$4)=1,"S",IF(GETPIVOTDATA("Vessel",'[1]Schedule For Pub'!$AJ$3,"Date",$A73,"Vessel",C$4)=1,"W",""))</f>
        <v>S</v>
      </c>
      <c r="D73" s="11" t="str">
        <f>IF(GETPIVOTDATA("Vessel",'[1]Schedule For Pub'!$A$3,"Date",$A73,"Vessel",D$4)=1,"S",IF(GETPIVOTDATA("Vessel",'[1]Schedule For Pub'!$AJ$3,"Date",$A73,"Vessel",D$4)=1,"W",""))</f>
        <v/>
      </c>
      <c r="E73" s="4" t="str">
        <f>IF(GETPIVOTDATA("Vessel",'[1]Schedule For Pub'!$A$3,"Date",$A73,"Vessel",E$4)=1,"S",IF(GETPIVOTDATA("Vessel",'[1]Schedule For Pub'!$AJ$3,"Date",$A73,"Vessel",E$4)=1,"W",""))</f>
        <v/>
      </c>
      <c r="F73" s="11" t="str">
        <f>IF(GETPIVOTDATA("Vessel",'[1]Schedule For Pub'!$A$3,"Date",$A73,"Vessel",F$4)=1,"S",IF(GETPIVOTDATA("Vessel",'[1]Schedule For Pub'!$AJ$3,"Date",$A73,"Vessel",F$4)=1,"W",""))</f>
        <v/>
      </c>
      <c r="G73" s="4" t="str">
        <f>IF(GETPIVOTDATA("Vessel",'[1]Schedule For Pub'!$A$3,"Date",$A73,"Vessel",G$4)=1,"S",IF(GETPIVOTDATA("Vessel",'[1]Schedule For Pub'!$AJ$3,"Date",$A73,"Vessel",G$4)=1,"W",""))</f>
        <v>S</v>
      </c>
      <c r="H73" s="11" t="str">
        <f>IF(GETPIVOTDATA("Vessel",'[1]Schedule For Pub'!$A$3,"Date",$A73,"Vessel",H$4)=1,"S",IF(GETPIVOTDATA("Vessel",'[1]Schedule For Pub'!$AJ$3,"Date",$A73,"Vessel",H$4)=1,"W",""))</f>
        <v/>
      </c>
      <c r="I73" s="4" t="str">
        <f>IF(GETPIVOTDATA("Vessel",'[1]Schedule For Pub'!$A$3,"Date",$A73,"Vessel",I$4)=1,"S",IF(GETPIVOTDATA("Vessel",'[1]Schedule For Pub'!$AJ$3,"Date",$A73,"Vessel",I$4)=1,"W",""))</f>
        <v/>
      </c>
      <c r="J73" s="11" t="str">
        <f>IF(GETPIVOTDATA("Vessel",'[1]Schedule For Pub'!$A$3,"Date",$A73,"Vessel",J$4)=1,"S",IF(GETPIVOTDATA("Vessel",'[1]Schedule For Pub'!$AJ$3,"Date",$A73,"Vessel",J$4)=1,"W",""))</f>
        <v/>
      </c>
      <c r="K73" s="4" t="str">
        <f>IF(GETPIVOTDATA("Vessel",'[1]Schedule For Pub'!$A$3,"Date",$A73,"Vessel",K$4)=1,"S",IF(GETPIVOTDATA("Vessel",'[1]Schedule For Pub'!$AJ$3,"Date",$A73,"Vessel",K$4)=1,"W",""))</f>
        <v/>
      </c>
      <c r="L73" s="11" t="str">
        <f>IF(GETPIVOTDATA("Vessel",'[1]Schedule For Pub'!$A$3,"Date",$A73,"Vessel",L$4)=1,"S",IF(GETPIVOTDATA("Vessel",'[1]Schedule For Pub'!$AJ$3,"Date",$A73,"Vessel",L$4)=1,"W",""))</f>
        <v/>
      </c>
      <c r="M73" s="4" t="str">
        <f>IF(GETPIVOTDATA("Vessel",'[1]Schedule For Pub'!$A$3,"Date",$A73,"Vessel",M$4)=1,"S",IF(GETPIVOTDATA("Vessel",'[1]Schedule For Pub'!$AJ$3,"Date",$A73,"Vessel",M$4)=1,"W",""))</f>
        <v/>
      </c>
      <c r="N73" s="11" t="str">
        <f>IF(GETPIVOTDATA("Vessel",'[1]Schedule For Pub'!$A$3,"Date",$A73,"Vessel",N$4)=1,"S",IF(GETPIVOTDATA("Vessel",'[1]Schedule For Pub'!$AJ$3,"Date",$A73,"Vessel",N$4)=1,"W",""))</f>
        <v/>
      </c>
      <c r="O73" s="4" t="str">
        <f>IF(GETPIVOTDATA("Vessel",'[1]Schedule For Pub'!$A$3,"Date",$A73,"Vessel",O$4)=1,"S",IF(GETPIVOTDATA("Vessel",'[1]Schedule For Pub'!$AJ$3,"Date",$A73,"Vessel",O$4)=1,"W",""))</f>
        <v/>
      </c>
      <c r="P73" s="11" t="str">
        <f>IF(GETPIVOTDATA("Vessel",'[1]Schedule For Pub'!$A$3,"Date",$A73,"Vessel",P$4)=1,"S",IF(GETPIVOTDATA("Vessel",'[1]Schedule For Pub'!$AJ$3,"Date",$A73,"Vessel",P$4)=1,"W",""))</f>
        <v/>
      </c>
      <c r="Q73" s="4" t="str">
        <f>IF(GETPIVOTDATA("Vessel",'[1]Schedule For Pub'!$A$3,"Date",$A73,"Vessel",Q$4)=1,"S",IF(GETPIVOTDATA("Vessel",'[1]Schedule For Pub'!$AJ$3,"Date",$A73,"Vessel",Q$4)=1,"W",""))</f>
        <v/>
      </c>
      <c r="R73" s="11" t="str">
        <f>IF(GETPIVOTDATA("Vessel",'[1]Schedule For Pub'!$A$3,"Date",$A73,"Vessel",R$4)=1,"S",IF(GETPIVOTDATA("Vessel",'[1]Schedule For Pub'!$AJ$3,"Date",$A73,"Vessel",R$4)=1,"W",""))</f>
        <v/>
      </c>
      <c r="S73" s="4" t="str">
        <f>IF(GETPIVOTDATA("Vessel",'[1]Schedule For Pub'!$A$3,"Date",$A73,"Vessel",S$4)=1,"S",IF(GETPIVOTDATA("Vessel",'[1]Schedule For Pub'!$AJ$3,"Date",$A73,"Vessel",S$4)=1,"W",""))</f>
        <v/>
      </c>
      <c r="T73" s="11" t="str">
        <f>IF(GETPIVOTDATA("Vessel",'[1]Schedule For Pub'!$A$3,"Date",$A73,"Vessel",T$4)=1,"S",IF(GETPIVOTDATA("Vessel",'[1]Schedule For Pub'!$AJ$3,"Date",$A73,"Vessel",T$4)=1,"W",""))</f>
        <v/>
      </c>
      <c r="U73" s="4" t="str">
        <f>IF(GETPIVOTDATA("Vessel",'[1]Schedule For Pub'!$A$3,"Date",$A73,"Vessel",U$4)=1,"S",IF(GETPIVOTDATA("Vessel",'[1]Schedule For Pub'!$AJ$3,"Date",$A73,"Vessel",U$4)=1,"W",""))</f>
        <v/>
      </c>
      <c r="V73" s="11" t="str">
        <f>IF(GETPIVOTDATA("Vessel",'[1]Schedule For Pub'!$A$3,"Date",$A73,"Vessel",V$4)=1,"S",IF(GETPIVOTDATA("Vessel",'[1]Schedule For Pub'!$AJ$3,"Date",$A73,"Vessel",V$4)=1,"W",""))</f>
        <v/>
      </c>
      <c r="W73" s="4" t="str">
        <f>IF(GETPIVOTDATA("Vessel",'[1]Schedule For Pub'!$A$3,"Date",$A73,"Vessel",W$4)=1,"S",IF(GETPIVOTDATA("Vessel",'[1]Schedule For Pub'!$AJ$3,"Date",$A73,"Vessel",W$4)=1,"W",""))</f>
        <v/>
      </c>
      <c r="X73" s="11" t="str">
        <f>IF(GETPIVOTDATA("Vessel",'[1]Schedule For Pub'!$A$3,"Date",$A73,"Vessel",X$4)=1,"S",IF(GETPIVOTDATA("Vessel",'[1]Schedule For Pub'!$AJ$3,"Date",$A73,"Vessel",X$4)=1,"W",""))</f>
        <v>S</v>
      </c>
      <c r="Y73" s="4" t="str">
        <f>IF(GETPIVOTDATA("Vessel",'[1]Schedule For Pub'!$A$3,"Date",$A73,"Vessel",Y$4)=1,"S",IF(GETPIVOTDATA("Vessel",'[1]Schedule For Pub'!$AJ$3,"Date",$A73,"Vessel",Y$4)=1,"W",""))</f>
        <v>S</v>
      </c>
      <c r="Z73" s="11" t="str">
        <f>IF(GETPIVOTDATA("Vessel",'[1]Schedule For Pub'!$A$3,"Date",$A73,"Vessel",Z$4)=1,"S",IF(GETPIVOTDATA("Vessel",'[1]Schedule For Pub'!$AJ$3,"Date",$A73,"Vessel",Z$4)=1,"W",""))</f>
        <v/>
      </c>
      <c r="AA73" s="4" t="str">
        <f>IF(GETPIVOTDATA("Vessel",'[1]Schedule For Pub'!$A$3,"Date",$A73,"Vessel",AA$4)=1,"S",IF(GETPIVOTDATA("Vessel",'[1]Schedule For Pub'!$AJ$3,"Date",$A73,"Vessel",AA$4)=1,"W",""))</f>
        <v/>
      </c>
      <c r="AB73" s="11" t="str">
        <f>IF(GETPIVOTDATA("Vessel",'[1]Schedule For Pub'!$A$3,"Date",$A73,"Vessel",AB$4)=1,"S",IF(GETPIVOTDATA("Vessel",'[1]Schedule For Pub'!$AJ$3,"Date",$A73,"Vessel",AB$4)=1,"W",""))</f>
        <v/>
      </c>
      <c r="AC73" s="4" t="str">
        <f>IF(GETPIVOTDATA("Vessel",'[1]Schedule For Pub'!$A$3,"Date",$A73,"Vessel",AC$4)=1,"S",IF(GETPIVOTDATA("Vessel",'[1]Schedule For Pub'!$AJ$3,"Date",$A73,"Vessel",AC$4)=1,"W",""))</f>
        <v/>
      </c>
      <c r="AD73" s="11" t="str">
        <f>IF(GETPIVOTDATA("Vessel",'[1]Schedule For Pub'!$A$3,"Date",$A73,"Vessel",AD$4)=1,"S",IF(GETPIVOTDATA("Vessel",'[1]Schedule For Pub'!$AJ$3,"Date",$A73,"Vessel",AD$4)=1,"W",""))</f>
        <v/>
      </c>
      <c r="AE73" s="4" t="str">
        <f>IF(GETPIVOTDATA("Vessel",'[1]Schedule For Pub'!$A$3,"Date",$A73,"Vessel",AE$4)=1,"S",IF(GETPIVOTDATA("Vessel",'[1]Schedule For Pub'!$AJ$3,"Date",$A73,"Vessel",AE$4)=1,"W",""))</f>
        <v/>
      </c>
      <c r="AF73" s="11" t="str">
        <f>IF(GETPIVOTDATA("Vessel",'[1]Schedule For Pub'!$A$3,"Date",$A73,"Vessel",AF$4)=1,"S",IF(GETPIVOTDATA("Vessel",'[1]Schedule For Pub'!$AJ$3,"Date",$A73,"Vessel",AF$4)=1,"W",""))</f>
        <v/>
      </c>
      <c r="AG73" s="10">
        <f>COUNTIF(C73:AF73,"S")</f>
        <v>4</v>
      </c>
      <c r="AH73" s="9">
        <f>COUNTIF(C73:AF73,"W")</f>
        <v>0</v>
      </c>
      <c r="AI73" s="9">
        <f>6-AG73</f>
        <v>2</v>
      </c>
      <c r="AJ73" s="8">
        <f>AJ72+1</f>
        <v>45877</v>
      </c>
      <c r="AK73" s="1" t="str">
        <f>IF(AI73&gt;0,IF(AH73&gt;0,"notify waitlist vessel",""),"")</f>
        <v/>
      </c>
    </row>
    <row r="74" spans="1:37" x14ac:dyDescent="0.3">
      <c r="A74" s="12">
        <f>'[1]Schedule For Pub'!A74</f>
        <v>45878</v>
      </c>
      <c r="B74" s="8">
        <f>B73+1</f>
        <v>45878</v>
      </c>
      <c r="C74" s="4" t="str">
        <f>IF(GETPIVOTDATA("Vessel",'[1]Schedule For Pub'!$A$3,"Date",$A74,"Vessel",C$4)=1,"S",IF(GETPIVOTDATA("Vessel",'[1]Schedule For Pub'!$AJ$3,"Date",$A74,"Vessel",C$4)=1,"W",""))</f>
        <v>S</v>
      </c>
      <c r="D74" s="11" t="str">
        <f>IF(GETPIVOTDATA("Vessel",'[1]Schedule For Pub'!$A$3,"Date",$A74,"Vessel",D$4)=1,"S",IF(GETPIVOTDATA("Vessel",'[1]Schedule For Pub'!$AJ$3,"Date",$A74,"Vessel",D$4)=1,"W",""))</f>
        <v>S</v>
      </c>
      <c r="E74" s="4" t="str">
        <f>IF(GETPIVOTDATA("Vessel",'[1]Schedule For Pub'!$A$3,"Date",$A74,"Vessel",E$4)=1,"S",IF(GETPIVOTDATA("Vessel",'[1]Schedule For Pub'!$AJ$3,"Date",$A74,"Vessel",E$4)=1,"W",""))</f>
        <v/>
      </c>
      <c r="F74" s="11" t="str">
        <f>IF(GETPIVOTDATA("Vessel",'[1]Schedule For Pub'!$A$3,"Date",$A74,"Vessel",F$4)=1,"S",IF(GETPIVOTDATA("Vessel",'[1]Schedule For Pub'!$AJ$3,"Date",$A74,"Vessel",F$4)=1,"W",""))</f>
        <v/>
      </c>
      <c r="G74" s="4" t="str">
        <f>IF(GETPIVOTDATA("Vessel",'[1]Schedule For Pub'!$A$3,"Date",$A74,"Vessel",G$4)=1,"S",IF(GETPIVOTDATA("Vessel",'[1]Schedule For Pub'!$AJ$3,"Date",$A74,"Vessel",G$4)=1,"W",""))</f>
        <v/>
      </c>
      <c r="H74" s="11" t="str">
        <f>IF(GETPIVOTDATA("Vessel",'[1]Schedule For Pub'!$A$3,"Date",$A74,"Vessel",H$4)=1,"S",IF(GETPIVOTDATA("Vessel",'[1]Schedule For Pub'!$AJ$3,"Date",$A74,"Vessel",H$4)=1,"W",""))</f>
        <v/>
      </c>
      <c r="I74" s="4" t="str">
        <f>IF(GETPIVOTDATA("Vessel",'[1]Schedule For Pub'!$A$3,"Date",$A74,"Vessel",I$4)=1,"S",IF(GETPIVOTDATA("Vessel",'[1]Schedule For Pub'!$AJ$3,"Date",$A74,"Vessel",I$4)=1,"W",""))</f>
        <v/>
      </c>
      <c r="J74" s="11" t="str">
        <f>IF(GETPIVOTDATA("Vessel",'[1]Schedule For Pub'!$A$3,"Date",$A74,"Vessel",J$4)=1,"S",IF(GETPIVOTDATA("Vessel",'[1]Schedule For Pub'!$AJ$3,"Date",$A74,"Vessel",J$4)=1,"W",""))</f>
        <v/>
      </c>
      <c r="K74" s="4" t="str">
        <f>IF(GETPIVOTDATA("Vessel",'[1]Schedule For Pub'!$A$3,"Date",$A74,"Vessel",K$4)=1,"S",IF(GETPIVOTDATA("Vessel",'[1]Schedule For Pub'!$AJ$3,"Date",$A74,"Vessel",K$4)=1,"W",""))</f>
        <v/>
      </c>
      <c r="L74" s="11" t="str">
        <f>IF(GETPIVOTDATA("Vessel",'[1]Schedule For Pub'!$A$3,"Date",$A74,"Vessel",L$4)=1,"S",IF(GETPIVOTDATA("Vessel",'[1]Schedule For Pub'!$AJ$3,"Date",$A74,"Vessel",L$4)=1,"W",""))</f>
        <v/>
      </c>
      <c r="M74" s="4" t="str">
        <f>IF(GETPIVOTDATA("Vessel",'[1]Schedule For Pub'!$A$3,"Date",$A74,"Vessel",M$4)=1,"S",IF(GETPIVOTDATA("Vessel",'[1]Schedule For Pub'!$AJ$3,"Date",$A74,"Vessel",M$4)=1,"W",""))</f>
        <v/>
      </c>
      <c r="N74" s="11" t="str">
        <f>IF(GETPIVOTDATA("Vessel",'[1]Schedule For Pub'!$A$3,"Date",$A74,"Vessel",N$4)=1,"S",IF(GETPIVOTDATA("Vessel",'[1]Schedule For Pub'!$AJ$3,"Date",$A74,"Vessel",N$4)=1,"W",""))</f>
        <v/>
      </c>
      <c r="O74" s="4" t="str">
        <f>IF(GETPIVOTDATA("Vessel",'[1]Schedule For Pub'!$A$3,"Date",$A74,"Vessel",O$4)=1,"S",IF(GETPIVOTDATA("Vessel",'[1]Schedule For Pub'!$AJ$3,"Date",$A74,"Vessel",O$4)=1,"W",""))</f>
        <v/>
      </c>
      <c r="P74" s="11" t="str">
        <f>IF(GETPIVOTDATA("Vessel",'[1]Schedule For Pub'!$A$3,"Date",$A74,"Vessel",P$4)=1,"S",IF(GETPIVOTDATA("Vessel",'[1]Schedule For Pub'!$AJ$3,"Date",$A74,"Vessel",P$4)=1,"W",""))</f>
        <v/>
      </c>
      <c r="Q74" s="4" t="str">
        <f>IF(GETPIVOTDATA("Vessel",'[1]Schedule For Pub'!$A$3,"Date",$A74,"Vessel",Q$4)=1,"S",IF(GETPIVOTDATA("Vessel",'[1]Schedule For Pub'!$AJ$3,"Date",$A74,"Vessel",Q$4)=1,"W",""))</f>
        <v/>
      </c>
      <c r="R74" s="11" t="str">
        <f>IF(GETPIVOTDATA("Vessel",'[1]Schedule For Pub'!$A$3,"Date",$A74,"Vessel",R$4)=1,"S",IF(GETPIVOTDATA("Vessel",'[1]Schedule For Pub'!$AJ$3,"Date",$A74,"Vessel",R$4)=1,"W",""))</f>
        <v/>
      </c>
      <c r="S74" s="4" t="str">
        <f>IF(GETPIVOTDATA("Vessel",'[1]Schedule For Pub'!$A$3,"Date",$A74,"Vessel",S$4)=1,"S",IF(GETPIVOTDATA("Vessel",'[1]Schedule For Pub'!$AJ$3,"Date",$A74,"Vessel",S$4)=1,"W",""))</f>
        <v/>
      </c>
      <c r="T74" s="11" t="str">
        <f>IF(GETPIVOTDATA("Vessel",'[1]Schedule For Pub'!$A$3,"Date",$A74,"Vessel",T$4)=1,"S",IF(GETPIVOTDATA("Vessel",'[1]Schedule For Pub'!$AJ$3,"Date",$A74,"Vessel",T$4)=1,"W",""))</f>
        <v/>
      </c>
      <c r="U74" s="4" t="str">
        <f>IF(GETPIVOTDATA("Vessel",'[1]Schedule For Pub'!$A$3,"Date",$A74,"Vessel",U$4)=1,"S",IF(GETPIVOTDATA("Vessel",'[1]Schedule For Pub'!$AJ$3,"Date",$A74,"Vessel",U$4)=1,"W",""))</f>
        <v/>
      </c>
      <c r="V74" s="11" t="str">
        <f>IF(GETPIVOTDATA("Vessel",'[1]Schedule For Pub'!$A$3,"Date",$A74,"Vessel",V$4)=1,"S",IF(GETPIVOTDATA("Vessel",'[1]Schedule For Pub'!$AJ$3,"Date",$A74,"Vessel",V$4)=1,"W",""))</f>
        <v/>
      </c>
      <c r="W74" s="4" t="str">
        <f>IF(GETPIVOTDATA("Vessel",'[1]Schedule For Pub'!$A$3,"Date",$A74,"Vessel",W$4)=1,"S",IF(GETPIVOTDATA("Vessel",'[1]Schedule For Pub'!$AJ$3,"Date",$A74,"Vessel",W$4)=1,"W",""))</f>
        <v/>
      </c>
      <c r="X74" s="11" t="str">
        <f>IF(GETPIVOTDATA("Vessel",'[1]Schedule For Pub'!$A$3,"Date",$A74,"Vessel",X$4)=1,"S",IF(GETPIVOTDATA("Vessel",'[1]Schedule For Pub'!$AJ$3,"Date",$A74,"Vessel",X$4)=1,"W",""))</f>
        <v/>
      </c>
      <c r="Y74" s="4" t="str">
        <f>IF(GETPIVOTDATA("Vessel",'[1]Schedule For Pub'!$A$3,"Date",$A74,"Vessel",Y$4)=1,"S",IF(GETPIVOTDATA("Vessel",'[1]Schedule For Pub'!$AJ$3,"Date",$A74,"Vessel",Y$4)=1,"W",""))</f>
        <v>S</v>
      </c>
      <c r="Z74" s="11" t="str">
        <f>IF(GETPIVOTDATA("Vessel",'[1]Schedule For Pub'!$A$3,"Date",$A74,"Vessel",Z$4)=1,"S",IF(GETPIVOTDATA("Vessel",'[1]Schedule For Pub'!$AJ$3,"Date",$A74,"Vessel",Z$4)=1,"W",""))</f>
        <v/>
      </c>
      <c r="AA74" s="4" t="str">
        <f>IF(GETPIVOTDATA("Vessel",'[1]Schedule For Pub'!$A$3,"Date",$A74,"Vessel",AA$4)=1,"S",IF(GETPIVOTDATA("Vessel",'[1]Schedule For Pub'!$AJ$3,"Date",$A74,"Vessel",AA$4)=1,"W",""))</f>
        <v/>
      </c>
      <c r="AB74" s="11" t="str">
        <f>IF(GETPIVOTDATA("Vessel",'[1]Schedule For Pub'!$A$3,"Date",$A74,"Vessel",AB$4)=1,"S",IF(GETPIVOTDATA("Vessel",'[1]Schedule For Pub'!$AJ$3,"Date",$A74,"Vessel",AB$4)=1,"W",""))</f>
        <v/>
      </c>
      <c r="AC74" s="4" t="str">
        <f>IF(GETPIVOTDATA("Vessel",'[1]Schedule For Pub'!$A$3,"Date",$A74,"Vessel",AC$4)=1,"S",IF(GETPIVOTDATA("Vessel",'[1]Schedule For Pub'!$AJ$3,"Date",$A74,"Vessel",AC$4)=1,"W",""))</f>
        <v/>
      </c>
      <c r="AD74" s="11" t="str">
        <f>IF(GETPIVOTDATA("Vessel",'[1]Schedule For Pub'!$A$3,"Date",$A74,"Vessel",AD$4)=1,"S",IF(GETPIVOTDATA("Vessel",'[1]Schedule For Pub'!$AJ$3,"Date",$A74,"Vessel",AD$4)=1,"W",""))</f>
        <v/>
      </c>
      <c r="AE74" s="4" t="str">
        <f>IF(GETPIVOTDATA("Vessel",'[1]Schedule For Pub'!$A$3,"Date",$A74,"Vessel",AE$4)=1,"S",IF(GETPIVOTDATA("Vessel",'[1]Schedule For Pub'!$AJ$3,"Date",$A74,"Vessel",AE$4)=1,"W",""))</f>
        <v/>
      </c>
      <c r="AF74" s="11" t="str">
        <f>IF(GETPIVOTDATA("Vessel",'[1]Schedule For Pub'!$A$3,"Date",$A74,"Vessel",AF$4)=1,"S",IF(GETPIVOTDATA("Vessel",'[1]Schedule For Pub'!$AJ$3,"Date",$A74,"Vessel",AF$4)=1,"W",""))</f>
        <v/>
      </c>
      <c r="AG74" s="10">
        <f>COUNTIF(C74:AF74,"S")</f>
        <v>3</v>
      </c>
      <c r="AH74" s="9">
        <f>COUNTIF(C74:AF74,"W")</f>
        <v>0</v>
      </c>
      <c r="AI74" s="9">
        <f>6-AG74</f>
        <v>3</v>
      </c>
      <c r="AJ74" s="8">
        <f>AJ73+1</f>
        <v>45878</v>
      </c>
      <c r="AK74" s="1" t="str">
        <f>IF(AI74&gt;0,IF(AH74&gt;0,"notify waitlist vessel",""),"")</f>
        <v/>
      </c>
    </row>
    <row r="75" spans="1:37" x14ac:dyDescent="0.3">
      <c r="A75" s="12">
        <f>'[1]Schedule For Pub'!A75</f>
        <v>45879</v>
      </c>
      <c r="B75" s="8">
        <f>B74+1</f>
        <v>45879</v>
      </c>
      <c r="C75" s="4" t="str">
        <f>IF(GETPIVOTDATA("Vessel",'[1]Schedule For Pub'!$A$3,"Date",$A75,"Vessel",C$4)=1,"S",IF(GETPIVOTDATA("Vessel",'[1]Schedule For Pub'!$AJ$3,"Date",$A75,"Vessel",C$4)=1,"W",""))</f>
        <v/>
      </c>
      <c r="D75" s="11" t="str">
        <f>IF(GETPIVOTDATA("Vessel",'[1]Schedule For Pub'!$A$3,"Date",$A75,"Vessel",D$4)=1,"S",IF(GETPIVOTDATA("Vessel",'[1]Schedule For Pub'!$AJ$3,"Date",$A75,"Vessel",D$4)=1,"W",""))</f>
        <v/>
      </c>
      <c r="E75" s="4" t="str">
        <f>IF(GETPIVOTDATA("Vessel",'[1]Schedule For Pub'!$A$3,"Date",$A75,"Vessel",E$4)=1,"S",IF(GETPIVOTDATA("Vessel",'[1]Schedule For Pub'!$AJ$3,"Date",$A75,"Vessel",E$4)=1,"W",""))</f>
        <v/>
      </c>
      <c r="F75" s="11" t="str">
        <f>IF(GETPIVOTDATA("Vessel",'[1]Schedule For Pub'!$A$3,"Date",$A75,"Vessel",F$4)=1,"S",IF(GETPIVOTDATA("Vessel",'[1]Schedule For Pub'!$AJ$3,"Date",$A75,"Vessel",F$4)=1,"W",""))</f>
        <v/>
      </c>
      <c r="G75" s="4" t="str">
        <f>IF(GETPIVOTDATA("Vessel",'[1]Schedule For Pub'!$A$3,"Date",$A75,"Vessel",G$4)=1,"S",IF(GETPIVOTDATA("Vessel",'[1]Schedule For Pub'!$AJ$3,"Date",$A75,"Vessel",G$4)=1,"W",""))</f>
        <v>S</v>
      </c>
      <c r="H75" s="11" t="str">
        <f>IF(GETPIVOTDATA("Vessel",'[1]Schedule For Pub'!$A$3,"Date",$A75,"Vessel",H$4)=1,"S",IF(GETPIVOTDATA("Vessel",'[1]Schedule For Pub'!$AJ$3,"Date",$A75,"Vessel",H$4)=1,"W",""))</f>
        <v/>
      </c>
      <c r="I75" s="4" t="str">
        <f>IF(GETPIVOTDATA("Vessel",'[1]Schedule For Pub'!$A$3,"Date",$A75,"Vessel",I$4)=1,"S",IF(GETPIVOTDATA("Vessel",'[1]Schedule For Pub'!$AJ$3,"Date",$A75,"Vessel",I$4)=1,"W",""))</f>
        <v/>
      </c>
      <c r="J75" s="11" t="str">
        <f>IF(GETPIVOTDATA("Vessel",'[1]Schedule For Pub'!$A$3,"Date",$A75,"Vessel",J$4)=1,"S",IF(GETPIVOTDATA("Vessel",'[1]Schedule For Pub'!$AJ$3,"Date",$A75,"Vessel",J$4)=1,"W",""))</f>
        <v/>
      </c>
      <c r="K75" s="4" t="str">
        <f>IF(GETPIVOTDATA("Vessel",'[1]Schedule For Pub'!$A$3,"Date",$A75,"Vessel",K$4)=1,"S",IF(GETPIVOTDATA("Vessel",'[1]Schedule For Pub'!$AJ$3,"Date",$A75,"Vessel",K$4)=1,"W",""))</f>
        <v/>
      </c>
      <c r="L75" s="11" t="str">
        <f>IF(GETPIVOTDATA("Vessel",'[1]Schedule For Pub'!$A$3,"Date",$A75,"Vessel",L$4)=1,"S",IF(GETPIVOTDATA("Vessel",'[1]Schedule For Pub'!$AJ$3,"Date",$A75,"Vessel",L$4)=1,"W",""))</f>
        <v/>
      </c>
      <c r="M75" s="4" t="str">
        <f>IF(GETPIVOTDATA("Vessel",'[1]Schedule For Pub'!$A$3,"Date",$A75,"Vessel",M$4)=1,"S",IF(GETPIVOTDATA("Vessel",'[1]Schedule For Pub'!$AJ$3,"Date",$A75,"Vessel",M$4)=1,"W",""))</f>
        <v/>
      </c>
      <c r="N75" s="11" t="str">
        <f>IF(GETPIVOTDATA("Vessel",'[1]Schedule For Pub'!$A$3,"Date",$A75,"Vessel",N$4)=1,"S",IF(GETPIVOTDATA("Vessel",'[1]Schedule For Pub'!$AJ$3,"Date",$A75,"Vessel",N$4)=1,"W",""))</f>
        <v/>
      </c>
      <c r="O75" s="4" t="str">
        <f>IF(GETPIVOTDATA("Vessel",'[1]Schedule For Pub'!$A$3,"Date",$A75,"Vessel",O$4)=1,"S",IF(GETPIVOTDATA("Vessel",'[1]Schedule For Pub'!$AJ$3,"Date",$A75,"Vessel",O$4)=1,"W",""))</f>
        <v/>
      </c>
      <c r="P75" s="11" t="str">
        <f>IF(GETPIVOTDATA("Vessel",'[1]Schedule For Pub'!$A$3,"Date",$A75,"Vessel",P$4)=1,"S",IF(GETPIVOTDATA("Vessel",'[1]Schedule For Pub'!$AJ$3,"Date",$A75,"Vessel",P$4)=1,"W",""))</f>
        <v/>
      </c>
      <c r="Q75" s="4" t="str">
        <f>IF(GETPIVOTDATA("Vessel",'[1]Schedule For Pub'!$A$3,"Date",$A75,"Vessel",Q$4)=1,"S",IF(GETPIVOTDATA("Vessel",'[1]Schedule For Pub'!$AJ$3,"Date",$A75,"Vessel",Q$4)=1,"W",""))</f>
        <v/>
      </c>
      <c r="R75" s="11" t="str">
        <f>IF(GETPIVOTDATA("Vessel",'[1]Schedule For Pub'!$A$3,"Date",$A75,"Vessel",R$4)=1,"S",IF(GETPIVOTDATA("Vessel",'[1]Schedule For Pub'!$AJ$3,"Date",$A75,"Vessel",R$4)=1,"W",""))</f>
        <v/>
      </c>
      <c r="S75" s="4" t="str">
        <f>IF(GETPIVOTDATA("Vessel",'[1]Schedule For Pub'!$A$3,"Date",$A75,"Vessel",S$4)=1,"S",IF(GETPIVOTDATA("Vessel",'[1]Schedule For Pub'!$AJ$3,"Date",$A75,"Vessel",S$4)=1,"W",""))</f>
        <v/>
      </c>
      <c r="T75" s="11" t="str">
        <f>IF(GETPIVOTDATA("Vessel",'[1]Schedule For Pub'!$A$3,"Date",$A75,"Vessel",T$4)=1,"S",IF(GETPIVOTDATA("Vessel",'[1]Schedule For Pub'!$AJ$3,"Date",$A75,"Vessel",T$4)=1,"W",""))</f>
        <v/>
      </c>
      <c r="U75" s="4" t="str">
        <f>IF(GETPIVOTDATA("Vessel",'[1]Schedule For Pub'!$A$3,"Date",$A75,"Vessel",U$4)=1,"S",IF(GETPIVOTDATA("Vessel",'[1]Schedule For Pub'!$AJ$3,"Date",$A75,"Vessel",U$4)=1,"W",""))</f>
        <v/>
      </c>
      <c r="V75" s="11" t="str">
        <f>IF(GETPIVOTDATA("Vessel",'[1]Schedule For Pub'!$A$3,"Date",$A75,"Vessel",V$4)=1,"S",IF(GETPIVOTDATA("Vessel",'[1]Schedule For Pub'!$AJ$3,"Date",$A75,"Vessel",V$4)=1,"W",""))</f>
        <v/>
      </c>
      <c r="W75" s="4" t="str">
        <f>IF(GETPIVOTDATA("Vessel",'[1]Schedule For Pub'!$A$3,"Date",$A75,"Vessel",W$4)=1,"S",IF(GETPIVOTDATA("Vessel",'[1]Schedule For Pub'!$AJ$3,"Date",$A75,"Vessel",W$4)=1,"W",""))</f>
        <v/>
      </c>
      <c r="X75" s="11" t="str">
        <f>IF(GETPIVOTDATA("Vessel",'[1]Schedule For Pub'!$A$3,"Date",$A75,"Vessel",X$4)=1,"S",IF(GETPIVOTDATA("Vessel",'[1]Schedule For Pub'!$AJ$3,"Date",$A75,"Vessel",X$4)=1,"W",""))</f>
        <v>S</v>
      </c>
      <c r="Y75" s="4" t="str">
        <f>IF(GETPIVOTDATA("Vessel",'[1]Schedule For Pub'!$A$3,"Date",$A75,"Vessel",Y$4)=1,"S",IF(GETPIVOTDATA("Vessel",'[1]Schedule For Pub'!$AJ$3,"Date",$A75,"Vessel",Y$4)=1,"W",""))</f>
        <v/>
      </c>
      <c r="Z75" s="11" t="str">
        <f>IF(GETPIVOTDATA("Vessel",'[1]Schedule For Pub'!$A$3,"Date",$A75,"Vessel",Z$4)=1,"S",IF(GETPIVOTDATA("Vessel",'[1]Schedule For Pub'!$AJ$3,"Date",$A75,"Vessel",Z$4)=1,"W",""))</f>
        <v/>
      </c>
      <c r="AA75" s="4" t="str">
        <f>IF(GETPIVOTDATA("Vessel",'[1]Schedule For Pub'!$A$3,"Date",$A75,"Vessel",AA$4)=1,"S",IF(GETPIVOTDATA("Vessel",'[1]Schedule For Pub'!$AJ$3,"Date",$A75,"Vessel",AA$4)=1,"W",""))</f>
        <v/>
      </c>
      <c r="AB75" s="11" t="str">
        <f>IF(GETPIVOTDATA("Vessel",'[1]Schedule For Pub'!$A$3,"Date",$A75,"Vessel",AB$4)=1,"S",IF(GETPIVOTDATA("Vessel",'[1]Schedule For Pub'!$AJ$3,"Date",$A75,"Vessel",AB$4)=1,"W",""))</f>
        <v/>
      </c>
      <c r="AC75" s="4" t="str">
        <f>IF(GETPIVOTDATA("Vessel",'[1]Schedule For Pub'!$A$3,"Date",$A75,"Vessel",AC$4)=1,"S",IF(GETPIVOTDATA("Vessel",'[1]Schedule For Pub'!$AJ$3,"Date",$A75,"Vessel",AC$4)=1,"W",""))</f>
        <v/>
      </c>
      <c r="AD75" s="11" t="str">
        <f>IF(GETPIVOTDATA("Vessel",'[1]Schedule For Pub'!$A$3,"Date",$A75,"Vessel",AD$4)=1,"S",IF(GETPIVOTDATA("Vessel",'[1]Schedule For Pub'!$AJ$3,"Date",$A75,"Vessel",AD$4)=1,"W",""))</f>
        <v/>
      </c>
      <c r="AE75" s="4" t="str">
        <f>IF(GETPIVOTDATA("Vessel",'[1]Schedule For Pub'!$A$3,"Date",$A75,"Vessel",AE$4)=1,"S",IF(GETPIVOTDATA("Vessel",'[1]Schedule For Pub'!$AJ$3,"Date",$A75,"Vessel",AE$4)=1,"W",""))</f>
        <v/>
      </c>
      <c r="AF75" s="11" t="str">
        <f>IF(GETPIVOTDATA("Vessel",'[1]Schedule For Pub'!$A$3,"Date",$A75,"Vessel",AF$4)=1,"S",IF(GETPIVOTDATA("Vessel",'[1]Schedule For Pub'!$AJ$3,"Date",$A75,"Vessel",AF$4)=1,"W",""))</f>
        <v/>
      </c>
      <c r="AG75" s="10">
        <f>COUNTIF(C75:AF75,"S")</f>
        <v>2</v>
      </c>
      <c r="AH75" s="9">
        <f>COUNTIF(C75:AF75,"W")</f>
        <v>0</v>
      </c>
      <c r="AI75" s="9">
        <f>6-AG75</f>
        <v>4</v>
      </c>
      <c r="AJ75" s="8">
        <f>AJ74+1</f>
        <v>45879</v>
      </c>
      <c r="AK75" s="1" t="str">
        <f>IF(AI75&gt;0,IF(AH75&gt;0,"notify waitlist vessel",""),"")</f>
        <v/>
      </c>
    </row>
    <row r="76" spans="1:37" x14ac:dyDescent="0.3">
      <c r="A76" s="12">
        <f>'[1]Schedule For Pub'!A76</f>
        <v>45880</v>
      </c>
      <c r="B76" s="8">
        <f>B75+1</f>
        <v>45880</v>
      </c>
      <c r="C76" s="4" t="str">
        <f>IF(GETPIVOTDATA("Vessel",'[1]Schedule For Pub'!$A$3,"Date",$A76,"Vessel",C$4)=1,"S",IF(GETPIVOTDATA("Vessel",'[1]Schedule For Pub'!$AJ$3,"Date",$A76,"Vessel",C$4)=1,"W",""))</f>
        <v/>
      </c>
      <c r="D76" s="11" t="str">
        <f>IF(GETPIVOTDATA("Vessel",'[1]Schedule For Pub'!$A$3,"Date",$A76,"Vessel",D$4)=1,"S",IF(GETPIVOTDATA("Vessel",'[1]Schedule For Pub'!$AJ$3,"Date",$A76,"Vessel",D$4)=1,"W",""))</f>
        <v>S</v>
      </c>
      <c r="E76" s="4" t="str">
        <f>IF(GETPIVOTDATA("Vessel",'[1]Schedule For Pub'!$A$3,"Date",$A76,"Vessel",E$4)=1,"S",IF(GETPIVOTDATA("Vessel",'[1]Schedule For Pub'!$AJ$3,"Date",$A76,"Vessel",E$4)=1,"W",""))</f>
        <v>S</v>
      </c>
      <c r="F76" s="11" t="str">
        <f>IF(GETPIVOTDATA("Vessel",'[1]Schedule For Pub'!$A$3,"Date",$A76,"Vessel",F$4)=1,"S",IF(GETPIVOTDATA("Vessel",'[1]Schedule For Pub'!$AJ$3,"Date",$A76,"Vessel",F$4)=1,"W",""))</f>
        <v/>
      </c>
      <c r="G76" s="4" t="str">
        <f>IF(GETPIVOTDATA("Vessel",'[1]Schedule For Pub'!$A$3,"Date",$A76,"Vessel",G$4)=1,"S",IF(GETPIVOTDATA("Vessel",'[1]Schedule For Pub'!$AJ$3,"Date",$A76,"Vessel",G$4)=1,"W",""))</f>
        <v>S</v>
      </c>
      <c r="H76" s="11" t="str">
        <f>IF(GETPIVOTDATA("Vessel",'[1]Schedule For Pub'!$A$3,"Date",$A76,"Vessel",H$4)=1,"S",IF(GETPIVOTDATA("Vessel",'[1]Schedule For Pub'!$AJ$3,"Date",$A76,"Vessel",H$4)=1,"W",""))</f>
        <v/>
      </c>
      <c r="I76" s="4" t="str">
        <f>IF(GETPIVOTDATA("Vessel",'[1]Schedule For Pub'!$A$3,"Date",$A76,"Vessel",I$4)=1,"S",IF(GETPIVOTDATA("Vessel",'[1]Schedule For Pub'!$AJ$3,"Date",$A76,"Vessel",I$4)=1,"W",""))</f>
        <v/>
      </c>
      <c r="J76" s="11" t="str">
        <f>IF(GETPIVOTDATA("Vessel",'[1]Schedule For Pub'!$A$3,"Date",$A76,"Vessel",J$4)=1,"S",IF(GETPIVOTDATA("Vessel",'[1]Schedule For Pub'!$AJ$3,"Date",$A76,"Vessel",J$4)=1,"W",""))</f>
        <v/>
      </c>
      <c r="K76" s="4" t="str">
        <f>IF(GETPIVOTDATA("Vessel",'[1]Schedule For Pub'!$A$3,"Date",$A76,"Vessel",K$4)=1,"S",IF(GETPIVOTDATA("Vessel",'[1]Schedule For Pub'!$AJ$3,"Date",$A76,"Vessel",K$4)=1,"W",""))</f>
        <v/>
      </c>
      <c r="L76" s="11" t="str">
        <f>IF(GETPIVOTDATA("Vessel",'[1]Schedule For Pub'!$A$3,"Date",$A76,"Vessel",L$4)=1,"S",IF(GETPIVOTDATA("Vessel",'[1]Schedule For Pub'!$AJ$3,"Date",$A76,"Vessel",L$4)=1,"W",""))</f>
        <v/>
      </c>
      <c r="M76" s="4" t="str">
        <f>IF(GETPIVOTDATA("Vessel",'[1]Schedule For Pub'!$A$3,"Date",$A76,"Vessel",M$4)=1,"S",IF(GETPIVOTDATA("Vessel",'[1]Schedule For Pub'!$AJ$3,"Date",$A76,"Vessel",M$4)=1,"W",""))</f>
        <v/>
      </c>
      <c r="N76" s="11" t="str">
        <f>IF(GETPIVOTDATA("Vessel",'[1]Schedule For Pub'!$A$3,"Date",$A76,"Vessel",N$4)=1,"S",IF(GETPIVOTDATA("Vessel",'[1]Schedule For Pub'!$AJ$3,"Date",$A76,"Vessel",N$4)=1,"W",""))</f>
        <v/>
      </c>
      <c r="O76" s="4" t="str">
        <f>IF(GETPIVOTDATA("Vessel",'[1]Schedule For Pub'!$A$3,"Date",$A76,"Vessel",O$4)=1,"S",IF(GETPIVOTDATA("Vessel",'[1]Schedule For Pub'!$AJ$3,"Date",$A76,"Vessel",O$4)=1,"W",""))</f>
        <v/>
      </c>
      <c r="P76" s="11" t="str">
        <f>IF(GETPIVOTDATA("Vessel",'[1]Schedule For Pub'!$A$3,"Date",$A76,"Vessel",P$4)=1,"S",IF(GETPIVOTDATA("Vessel",'[1]Schedule For Pub'!$AJ$3,"Date",$A76,"Vessel",P$4)=1,"W",""))</f>
        <v/>
      </c>
      <c r="Q76" s="4" t="str">
        <f>IF(GETPIVOTDATA("Vessel",'[1]Schedule For Pub'!$A$3,"Date",$A76,"Vessel",Q$4)=1,"S",IF(GETPIVOTDATA("Vessel",'[1]Schedule For Pub'!$AJ$3,"Date",$A76,"Vessel",Q$4)=1,"W",""))</f>
        <v/>
      </c>
      <c r="R76" s="11" t="str">
        <f>IF(GETPIVOTDATA("Vessel",'[1]Schedule For Pub'!$A$3,"Date",$A76,"Vessel",R$4)=1,"S",IF(GETPIVOTDATA("Vessel",'[1]Schedule For Pub'!$AJ$3,"Date",$A76,"Vessel",R$4)=1,"W",""))</f>
        <v/>
      </c>
      <c r="S76" s="4" t="str">
        <f>IF(GETPIVOTDATA("Vessel",'[1]Schedule For Pub'!$A$3,"Date",$A76,"Vessel",S$4)=1,"S",IF(GETPIVOTDATA("Vessel",'[1]Schedule For Pub'!$AJ$3,"Date",$A76,"Vessel",S$4)=1,"W",""))</f>
        <v/>
      </c>
      <c r="T76" s="11" t="str">
        <f>IF(GETPIVOTDATA("Vessel",'[1]Schedule For Pub'!$A$3,"Date",$A76,"Vessel",T$4)=1,"S",IF(GETPIVOTDATA("Vessel",'[1]Schedule For Pub'!$AJ$3,"Date",$A76,"Vessel",T$4)=1,"W",""))</f>
        <v/>
      </c>
      <c r="U76" s="4" t="str">
        <f>IF(GETPIVOTDATA("Vessel",'[1]Schedule For Pub'!$A$3,"Date",$A76,"Vessel",U$4)=1,"S",IF(GETPIVOTDATA("Vessel",'[1]Schedule For Pub'!$AJ$3,"Date",$A76,"Vessel",U$4)=1,"W",""))</f>
        <v/>
      </c>
      <c r="V76" s="11" t="str">
        <f>IF(GETPIVOTDATA("Vessel",'[1]Schedule For Pub'!$A$3,"Date",$A76,"Vessel",V$4)=1,"S",IF(GETPIVOTDATA("Vessel",'[1]Schedule For Pub'!$AJ$3,"Date",$A76,"Vessel",V$4)=1,"W",""))</f>
        <v/>
      </c>
      <c r="W76" s="4" t="str">
        <f>IF(GETPIVOTDATA("Vessel",'[1]Schedule For Pub'!$A$3,"Date",$A76,"Vessel",W$4)=1,"S",IF(GETPIVOTDATA("Vessel",'[1]Schedule For Pub'!$AJ$3,"Date",$A76,"Vessel",W$4)=1,"W",""))</f>
        <v/>
      </c>
      <c r="X76" s="11" t="str">
        <f>IF(GETPIVOTDATA("Vessel",'[1]Schedule For Pub'!$A$3,"Date",$A76,"Vessel",X$4)=1,"S",IF(GETPIVOTDATA("Vessel",'[1]Schedule For Pub'!$AJ$3,"Date",$A76,"Vessel",X$4)=1,"W",""))</f>
        <v>S</v>
      </c>
      <c r="Y76" s="4" t="str">
        <f>IF(GETPIVOTDATA("Vessel",'[1]Schedule For Pub'!$A$3,"Date",$A76,"Vessel",Y$4)=1,"S",IF(GETPIVOTDATA("Vessel",'[1]Schedule For Pub'!$AJ$3,"Date",$A76,"Vessel",Y$4)=1,"W",""))</f>
        <v/>
      </c>
      <c r="Z76" s="11" t="str">
        <f>IF(GETPIVOTDATA("Vessel",'[1]Schedule For Pub'!$A$3,"Date",$A76,"Vessel",Z$4)=1,"S",IF(GETPIVOTDATA("Vessel",'[1]Schedule For Pub'!$AJ$3,"Date",$A76,"Vessel",Z$4)=1,"W",""))</f>
        <v/>
      </c>
      <c r="AA76" s="4" t="str">
        <f>IF(GETPIVOTDATA("Vessel",'[1]Schedule For Pub'!$A$3,"Date",$A76,"Vessel",AA$4)=1,"S",IF(GETPIVOTDATA("Vessel",'[1]Schedule For Pub'!$AJ$3,"Date",$A76,"Vessel",AA$4)=1,"W",""))</f>
        <v/>
      </c>
      <c r="AB76" s="11" t="str">
        <f>IF(GETPIVOTDATA("Vessel",'[1]Schedule For Pub'!$A$3,"Date",$A76,"Vessel",AB$4)=1,"S",IF(GETPIVOTDATA("Vessel",'[1]Schedule For Pub'!$AJ$3,"Date",$A76,"Vessel",AB$4)=1,"W",""))</f>
        <v/>
      </c>
      <c r="AC76" s="4" t="str">
        <f>IF(GETPIVOTDATA("Vessel",'[1]Schedule For Pub'!$A$3,"Date",$A76,"Vessel",AC$4)=1,"S",IF(GETPIVOTDATA("Vessel",'[1]Schedule For Pub'!$AJ$3,"Date",$A76,"Vessel",AC$4)=1,"W",""))</f>
        <v/>
      </c>
      <c r="AD76" s="11" t="str">
        <f>IF(GETPIVOTDATA("Vessel",'[1]Schedule For Pub'!$A$3,"Date",$A76,"Vessel",AD$4)=1,"S",IF(GETPIVOTDATA("Vessel",'[1]Schedule For Pub'!$AJ$3,"Date",$A76,"Vessel",AD$4)=1,"W",""))</f>
        <v/>
      </c>
      <c r="AE76" s="4" t="str">
        <f>IF(GETPIVOTDATA("Vessel",'[1]Schedule For Pub'!$A$3,"Date",$A76,"Vessel",AE$4)=1,"S",IF(GETPIVOTDATA("Vessel",'[1]Schedule For Pub'!$AJ$3,"Date",$A76,"Vessel",AE$4)=1,"W",""))</f>
        <v/>
      </c>
      <c r="AF76" s="11" t="str">
        <f>IF(GETPIVOTDATA("Vessel",'[1]Schedule For Pub'!$A$3,"Date",$A76,"Vessel",AF$4)=1,"S",IF(GETPIVOTDATA("Vessel",'[1]Schedule For Pub'!$AJ$3,"Date",$A76,"Vessel",AF$4)=1,"W",""))</f>
        <v/>
      </c>
      <c r="AG76" s="10">
        <f>COUNTIF(C76:AF76,"S")</f>
        <v>4</v>
      </c>
      <c r="AH76" s="9">
        <f>COUNTIF(C76:AF76,"W")</f>
        <v>0</v>
      </c>
      <c r="AI76" s="9">
        <f>6-AG76</f>
        <v>2</v>
      </c>
      <c r="AJ76" s="8">
        <f>AJ75+1</f>
        <v>45880</v>
      </c>
      <c r="AK76" s="1" t="str">
        <f>IF(AI76&gt;0,IF(AH76&gt;0,"notify waitlist vessel",""),"")</f>
        <v/>
      </c>
    </row>
    <row r="77" spans="1:37" x14ac:dyDescent="0.3">
      <c r="A77" s="12">
        <f>'[1]Schedule For Pub'!A77</f>
        <v>45881</v>
      </c>
      <c r="B77" s="8">
        <f>B76+1</f>
        <v>45881</v>
      </c>
      <c r="C77" s="4" t="str">
        <f>IF(GETPIVOTDATA("Vessel",'[1]Schedule For Pub'!$A$3,"Date",$A77,"Vessel",C$4)=1,"S",IF(GETPIVOTDATA("Vessel",'[1]Schedule For Pub'!$AJ$3,"Date",$A77,"Vessel",C$4)=1,"W",""))</f>
        <v/>
      </c>
      <c r="D77" s="11" t="str">
        <f>IF(GETPIVOTDATA("Vessel",'[1]Schedule For Pub'!$A$3,"Date",$A77,"Vessel",D$4)=1,"S",IF(GETPIVOTDATA("Vessel",'[1]Schedule For Pub'!$AJ$3,"Date",$A77,"Vessel",D$4)=1,"W",""))</f>
        <v>S</v>
      </c>
      <c r="E77" s="4" t="str">
        <f>IF(GETPIVOTDATA("Vessel",'[1]Schedule For Pub'!$A$3,"Date",$A77,"Vessel",E$4)=1,"S",IF(GETPIVOTDATA("Vessel",'[1]Schedule For Pub'!$AJ$3,"Date",$A77,"Vessel",E$4)=1,"W",""))</f>
        <v>S</v>
      </c>
      <c r="F77" s="11" t="str">
        <f>IF(GETPIVOTDATA("Vessel",'[1]Schedule For Pub'!$A$3,"Date",$A77,"Vessel",F$4)=1,"S",IF(GETPIVOTDATA("Vessel",'[1]Schedule For Pub'!$AJ$3,"Date",$A77,"Vessel",F$4)=1,"W",""))</f>
        <v/>
      </c>
      <c r="G77" s="4" t="str">
        <f>IF(GETPIVOTDATA("Vessel",'[1]Schedule For Pub'!$A$3,"Date",$A77,"Vessel",G$4)=1,"S",IF(GETPIVOTDATA("Vessel",'[1]Schedule For Pub'!$AJ$3,"Date",$A77,"Vessel",G$4)=1,"W",""))</f>
        <v>S</v>
      </c>
      <c r="H77" s="11" t="str">
        <f>IF(GETPIVOTDATA("Vessel",'[1]Schedule For Pub'!$A$3,"Date",$A77,"Vessel",H$4)=1,"S",IF(GETPIVOTDATA("Vessel",'[1]Schedule For Pub'!$AJ$3,"Date",$A77,"Vessel",H$4)=1,"W",""))</f>
        <v/>
      </c>
      <c r="I77" s="4" t="str">
        <f>IF(GETPIVOTDATA("Vessel",'[1]Schedule For Pub'!$A$3,"Date",$A77,"Vessel",I$4)=1,"S",IF(GETPIVOTDATA("Vessel",'[1]Schedule For Pub'!$AJ$3,"Date",$A77,"Vessel",I$4)=1,"W",""))</f>
        <v/>
      </c>
      <c r="J77" s="11" t="str">
        <f>IF(GETPIVOTDATA("Vessel",'[1]Schedule For Pub'!$A$3,"Date",$A77,"Vessel",J$4)=1,"S",IF(GETPIVOTDATA("Vessel",'[1]Schedule For Pub'!$AJ$3,"Date",$A77,"Vessel",J$4)=1,"W",""))</f>
        <v/>
      </c>
      <c r="K77" s="4" t="str">
        <f>IF(GETPIVOTDATA("Vessel",'[1]Schedule For Pub'!$A$3,"Date",$A77,"Vessel",K$4)=1,"S",IF(GETPIVOTDATA("Vessel",'[1]Schedule For Pub'!$AJ$3,"Date",$A77,"Vessel",K$4)=1,"W",""))</f>
        <v/>
      </c>
      <c r="L77" s="11" t="str">
        <f>IF(GETPIVOTDATA("Vessel",'[1]Schedule For Pub'!$A$3,"Date",$A77,"Vessel",L$4)=1,"S",IF(GETPIVOTDATA("Vessel",'[1]Schedule For Pub'!$AJ$3,"Date",$A77,"Vessel",L$4)=1,"W",""))</f>
        <v/>
      </c>
      <c r="M77" s="4" t="str">
        <f>IF(GETPIVOTDATA("Vessel",'[1]Schedule For Pub'!$A$3,"Date",$A77,"Vessel",M$4)=1,"S",IF(GETPIVOTDATA("Vessel",'[1]Schedule For Pub'!$AJ$3,"Date",$A77,"Vessel",M$4)=1,"W",""))</f>
        <v/>
      </c>
      <c r="N77" s="11" t="str">
        <f>IF(GETPIVOTDATA("Vessel",'[1]Schedule For Pub'!$A$3,"Date",$A77,"Vessel",N$4)=1,"S",IF(GETPIVOTDATA("Vessel",'[1]Schedule For Pub'!$AJ$3,"Date",$A77,"Vessel",N$4)=1,"W",""))</f>
        <v/>
      </c>
      <c r="O77" s="4" t="str">
        <f>IF(GETPIVOTDATA("Vessel",'[1]Schedule For Pub'!$A$3,"Date",$A77,"Vessel",O$4)=1,"S",IF(GETPIVOTDATA("Vessel",'[1]Schedule For Pub'!$AJ$3,"Date",$A77,"Vessel",O$4)=1,"W",""))</f>
        <v/>
      </c>
      <c r="P77" s="11" t="str">
        <f>IF(GETPIVOTDATA("Vessel",'[1]Schedule For Pub'!$A$3,"Date",$A77,"Vessel",P$4)=1,"S",IF(GETPIVOTDATA("Vessel",'[1]Schedule For Pub'!$AJ$3,"Date",$A77,"Vessel",P$4)=1,"W",""))</f>
        <v/>
      </c>
      <c r="Q77" s="4" t="str">
        <f>IF(GETPIVOTDATA("Vessel",'[1]Schedule For Pub'!$A$3,"Date",$A77,"Vessel",Q$4)=1,"S",IF(GETPIVOTDATA("Vessel",'[1]Schedule For Pub'!$AJ$3,"Date",$A77,"Vessel",Q$4)=1,"W",""))</f>
        <v/>
      </c>
      <c r="R77" s="11" t="str">
        <f>IF(GETPIVOTDATA("Vessel",'[1]Schedule For Pub'!$A$3,"Date",$A77,"Vessel",R$4)=1,"S",IF(GETPIVOTDATA("Vessel",'[1]Schedule For Pub'!$AJ$3,"Date",$A77,"Vessel",R$4)=1,"W",""))</f>
        <v/>
      </c>
      <c r="S77" s="4" t="str">
        <f>IF(GETPIVOTDATA("Vessel",'[1]Schedule For Pub'!$A$3,"Date",$A77,"Vessel",S$4)=1,"S",IF(GETPIVOTDATA("Vessel",'[1]Schedule For Pub'!$AJ$3,"Date",$A77,"Vessel",S$4)=1,"W",""))</f>
        <v/>
      </c>
      <c r="T77" s="11" t="str">
        <f>IF(GETPIVOTDATA("Vessel",'[1]Schedule For Pub'!$A$3,"Date",$A77,"Vessel",T$4)=1,"S",IF(GETPIVOTDATA("Vessel",'[1]Schedule For Pub'!$AJ$3,"Date",$A77,"Vessel",T$4)=1,"W",""))</f>
        <v/>
      </c>
      <c r="U77" s="4" t="str">
        <f>IF(GETPIVOTDATA("Vessel",'[1]Schedule For Pub'!$A$3,"Date",$A77,"Vessel",U$4)=1,"S",IF(GETPIVOTDATA("Vessel",'[1]Schedule For Pub'!$AJ$3,"Date",$A77,"Vessel",U$4)=1,"W",""))</f>
        <v/>
      </c>
      <c r="V77" s="11" t="str">
        <f>IF(GETPIVOTDATA("Vessel",'[1]Schedule For Pub'!$A$3,"Date",$A77,"Vessel",V$4)=1,"S",IF(GETPIVOTDATA("Vessel",'[1]Schedule For Pub'!$AJ$3,"Date",$A77,"Vessel",V$4)=1,"W",""))</f>
        <v/>
      </c>
      <c r="W77" s="4" t="str">
        <f>IF(GETPIVOTDATA("Vessel",'[1]Schedule For Pub'!$A$3,"Date",$A77,"Vessel",W$4)=1,"S",IF(GETPIVOTDATA("Vessel",'[1]Schedule For Pub'!$AJ$3,"Date",$A77,"Vessel",W$4)=1,"W",""))</f>
        <v/>
      </c>
      <c r="X77" s="11" t="str">
        <f>IF(GETPIVOTDATA("Vessel",'[1]Schedule For Pub'!$A$3,"Date",$A77,"Vessel",X$4)=1,"S",IF(GETPIVOTDATA("Vessel",'[1]Schedule For Pub'!$AJ$3,"Date",$A77,"Vessel",X$4)=1,"W",""))</f>
        <v>S</v>
      </c>
      <c r="Y77" s="4" t="str">
        <f>IF(GETPIVOTDATA("Vessel",'[1]Schedule For Pub'!$A$3,"Date",$A77,"Vessel",Y$4)=1,"S",IF(GETPIVOTDATA("Vessel",'[1]Schedule For Pub'!$AJ$3,"Date",$A77,"Vessel",Y$4)=1,"W",""))</f>
        <v/>
      </c>
      <c r="Z77" s="11" t="str">
        <f>IF(GETPIVOTDATA("Vessel",'[1]Schedule For Pub'!$A$3,"Date",$A77,"Vessel",Z$4)=1,"S",IF(GETPIVOTDATA("Vessel",'[1]Schedule For Pub'!$AJ$3,"Date",$A77,"Vessel",Z$4)=1,"W",""))</f>
        <v/>
      </c>
      <c r="AA77" s="4" t="str">
        <f>IF(GETPIVOTDATA("Vessel",'[1]Schedule For Pub'!$A$3,"Date",$A77,"Vessel",AA$4)=1,"S",IF(GETPIVOTDATA("Vessel",'[1]Schedule For Pub'!$AJ$3,"Date",$A77,"Vessel",AA$4)=1,"W",""))</f>
        <v/>
      </c>
      <c r="AB77" s="11" t="str">
        <f>IF(GETPIVOTDATA("Vessel",'[1]Schedule For Pub'!$A$3,"Date",$A77,"Vessel",AB$4)=1,"S",IF(GETPIVOTDATA("Vessel",'[1]Schedule For Pub'!$AJ$3,"Date",$A77,"Vessel",AB$4)=1,"W",""))</f>
        <v/>
      </c>
      <c r="AC77" s="4" t="str">
        <f>IF(GETPIVOTDATA("Vessel",'[1]Schedule For Pub'!$A$3,"Date",$A77,"Vessel",AC$4)=1,"S",IF(GETPIVOTDATA("Vessel",'[1]Schedule For Pub'!$AJ$3,"Date",$A77,"Vessel",AC$4)=1,"W",""))</f>
        <v/>
      </c>
      <c r="AD77" s="11" t="str">
        <f>IF(GETPIVOTDATA("Vessel",'[1]Schedule For Pub'!$A$3,"Date",$A77,"Vessel",AD$4)=1,"S",IF(GETPIVOTDATA("Vessel",'[1]Schedule For Pub'!$AJ$3,"Date",$A77,"Vessel",AD$4)=1,"W",""))</f>
        <v/>
      </c>
      <c r="AE77" s="4" t="str">
        <f>IF(GETPIVOTDATA("Vessel",'[1]Schedule For Pub'!$A$3,"Date",$A77,"Vessel",AE$4)=1,"S",IF(GETPIVOTDATA("Vessel",'[1]Schedule For Pub'!$AJ$3,"Date",$A77,"Vessel",AE$4)=1,"W",""))</f>
        <v/>
      </c>
      <c r="AF77" s="11" t="str">
        <f>IF(GETPIVOTDATA("Vessel",'[1]Schedule For Pub'!$A$3,"Date",$A77,"Vessel",AF$4)=1,"S",IF(GETPIVOTDATA("Vessel",'[1]Schedule For Pub'!$AJ$3,"Date",$A77,"Vessel",AF$4)=1,"W",""))</f>
        <v/>
      </c>
      <c r="AG77" s="10">
        <f>COUNTIF(C77:AF77,"S")</f>
        <v>4</v>
      </c>
      <c r="AH77" s="9">
        <f>COUNTIF(C77:AF77,"W")</f>
        <v>0</v>
      </c>
      <c r="AI77" s="9">
        <f>6-AG77</f>
        <v>2</v>
      </c>
      <c r="AJ77" s="8">
        <f>AJ76+1</f>
        <v>45881</v>
      </c>
      <c r="AK77" s="1" t="str">
        <f>IF(AI77&gt;0,IF(AH77&gt;0,"notify waitlist vessel",""),"")</f>
        <v/>
      </c>
    </row>
    <row r="78" spans="1:37" x14ac:dyDescent="0.3">
      <c r="A78" s="12">
        <f>'[1]Schedule For Pub'!A78</f>
        <v>45882</v>
      </c>
      <c r="B78" s="8">
        <f>B77+1</f>
        <v>45882</v>
      </c>
      <c r="C78" s="4" t="str">
        <f>IF(GETPIVOTDATA("Vessel",'[1]Schedule For Pub'!$A$3,"Date",$A78,"Vessel",C$4)=1,"S",IF(GETPIVOTDATA("Vessel",'[1]Schedule For Pub'!$AJ$3,"Date",$A78,"Vessel",C$4)=1,"W",""))</f>
        <v/>
      </c>
      <c r="D78" s="11" t="str">
        <f>IF(GETPIVOTDATA("Vessel",'[1]Schedule For Pub'!$A$3,"Date",$A78,"Vessel",D$4)=1,"S",IF(GETPIVOTDATA("Vessel",'[1]Schedule For Pub'!$AJ$3,"Date",$A78,"Vessel",D$4)=1,"W",""))</f>
        <v>S</v>
      </c>
      <c r="E78" s="4" t="str">
        <f>IF(GETPIVOTDATA("Vessel",'[1]Schedule For Pub'!$A$3,"Date",$A78,"Vessel",E$4)=1,"S",IF(GETPIVOTDATA("Vessel",'[1]Schedule For Pub'!$AJ$3,"Date",$A78,"Vessel",E$4)=1,"W",""))</f>
        <v>S</v>
      </c>
      <c r="F78" s="11" t="str">
        <f>IF(GETPIVOTDATA("Vessel",'[1]Schedule For Pub'!$A$3,"Date",$A78,"Vessel",F$4)=1,"S",IF(GETPIVOTDATA("Vessel",'[1]Schedule For Pub'!$AJ$3,"Date",$A78,"Vessel",F$4)=1,"W",""))</f>
        <v/>
      </c>
      <c r="G78" s="4" t="str">
        <f>IF(GETPIVOTDATA("Vessel",'[1]Schedule For Pub'!$A$3,"Date",$A78,"Vessel",G$4)=1,"S",IF(GETPIVOTDATA("Vessel",'[1]Schedule For Pub'!$AJ$3,"Date",$A78,"Vessel",G$4)=1,"W",""))</f>
        <v>S</v>
      </c>
      <c r="H78" s="11" t="str">
        <f>IF(GETPIVOTDATA("Vessel",'[1]Schedule For Pub'!$A$3,"Date",$A78,"Vessel",H$4)=1,"S",IF(GETPIVOTDATA("Vessel",'[1]Schedule For Pub'!$AJ$3,"Date",$A78,"Vessel",H$4)=1,"W",""))</f>
        <v/>
      </c>
      <c r="I78" s="4" t="str">
        <f>IF(GETPIVOTDATA("Vessel",'[1]Schedule For Pub'!$A$3,"Date",$A78,"Vessel",I$4)=1,"S",IF(GETPIVOTDATA("Vessel",'[1]Schedule For Pub'!$AJ$3,"Date",$A78,"Vessel",I$4)=1,"W",""))</f>
        <v/>
      </c>
      <c r="J78" s="11" t="str">
        <f>IF(GETPIVOTDATA("Vessel",'[1]Schedule For Pub'!$A$3,"Date",$A78,"Vessel",J$4)=1,"S",IF(GETPIVOTDATA("Vessel",'[1]Schedule For Pub'!$AJ$3,"Date",$A78,"Vessel",J$4)=1,"W",""))</f>
        <v/>
      </c>
      <c r="K78" s="4" t="str">
        <f>IF(GETPIVOTDATA("Vessel",'[1]Schedule For Pub'!$A$3,"Date",$A78,"Vessel",K$4)=1,"S",IF(GETPIVOTDATA("Vessel",'[1]Schedule For Pub'!$AJ$3,"Date",$A78,"Vessel",K$4)=1,"W",""))</f>
        <v/>
      </c>
      <c r="L78" s="11" t="str">
        <f>IF(GETPIVOTDATA("Vessel",'[1]Schedule For Pub'!$A$3,"Date",$A78,"Vessel",L$4)=1,"S",IF(GETPIVOTDATA("Vessel",'[1]Schedule For Pub'!$AJ$3,"Date",$A78,"Vessel",L$4)=1,"W",""))</f>
        <v/>
      </c>
      <c r="M78" s="4" t="str">
        <f>IF(GETPIVOTDATA("Vessel",'[1]Schedule For Pub'!$A$3,"Date",$A78,"Vessel",M$4)=1,"S",IF(GETPIVOTDATA("Vessel",'[1]Schedule For Pub'!$AJ$3,"Date",$A78,"Vessel",M$4)=1,"W",""))</f>
        <v/>
      </c>
      <c r="N78" s="11" t="str">
        <f>IF(GETPIVOTDATA("Vessel",'[1]Schedule For Pub'!$A$3,"Date",$A78,"Vessel",N$4)=1,"S",IF(GETPIVOTDATA("Vessel",'[1]Schedule For Pub'!$AJ$3,"Date",$A78,"Vessel",N$4)=1,"W",""))</f>
        <v/>
      </c>
      <c r="O78" s="4" t="str">
        <f>IF(GETPIVOTDATA("Vessel",'[1]Schedule For Pub'!$A$3,"Date",$A78,"Vessel",O$4)=1,"S",IF(GETPIVOTDATA("Vessel",'[1]Schedule For Pub'!$AJ$3,"Date",$A78,"Vessel",O$4)=1,"W",""))</f>
        <v/>
      </c>
      <c r="P78" s="11" t="str">
        <f>IF(GETPIVOTDATA("Vessel",'[1]Schedule For Pub'!$A$3,"Date",$A78,"Vessel",P$4)=1,"S",IF(GETPIVOTDATA("Vessel",'[1]Schedule For Pub'!$AJ$3,"Date",$A78,"Vessel",P$4)=1,"W",""))</f>
        <v/>
      </c>
      <c r="Q78" s="4" t="str">
        <f>IF(GETPIVOTDATA("Vessel",'[1]Schedule For Pub'!$A$3,"Date",$A78,"Vessel",Q$4)=1,"S",IF(GETPIVOTDATA("Vessel",'[1]Schedule For Pub'!$AJ$3,"Date",$A78,"Vessel",Q$4)=1,"W",""))</f>
        <v/>
      </c>
      <c r="R78" s="11" t="str">
        <f>IF(GETPIVOTDATA("Vessel",'[1]Schedule For Pub'!$A$3,"Date",$A78,"Vessel",R$4)=1,"S",IF(GETPIVOTDATA("Vessel",'[1]Schedule For Pub'!$AJ$3,"Date",$A78,"Vessel",R$4)=1,"W",""))</f>
        <v/>
      </c>
      <c r="S78" s="4" t="str">
        <f>IF(GETPIVOTDATA("Vessel",'[1]Schedule For Pub'!$A$3,"Date",$A78,"Vessel",S$4)=1,"S",IF(GETPIVOTDATA("Vessel",'[1]Schedule For Pub'!$AJ$3,"Date",$A78,"Vessel",S$4)=1,"W",""))</f>
        <v/>
      </c>
      <c r="T78" s="11" t="str">
        <f>IF(GETPIVOTDATA("Vessel",'[1]Schedule For Pub'!$A$3,"Date",$A78,"Vessel",T$4)=1,"S",IF(GETPIVOTDATA("Vessel",'[1]Schedule For Pub'!$AJ$3,"Date",$A78,"Vessel",T$4)=1,"W",""))</f>
        <v/>
      </c>
      <c r="U78" s="4" t="str">
        <f>IF(GETPIVOTDATA("Vessel",'[1]Schedule For Pub'!$A$3,"Date",$A78,"Vessel",U$4)=1,"S",IF(GETPIVOTDATA("Vessel",'[1]Schedule For Pub'!$AJ$3,"Date",$A78,"Vessel",U$4)=1,"W",""))</f>
        <v/>
      </c>
      <c r="V78" s="11" t="str">
        <f>IF(GETPIVOTDATA("Vessel",'[1]Schedule For Pub'!$A$3,"Date",$A78,"Vessel",V$4)=1,"S",IF(GETPIVOTDATA("Vessel",'[1]Schedule For Pub'!$AJ$3,"Date",$A78,"Vessel",V$4)=1,"W",""))</f>
        <v/>
      </c>
      <c r="W78" s="4" t="str">
        <f>IF(GETPIVOTDATA("Vessel",'[1]Schedule For Pub'!$A$3,"Date",$A78,"Vessel",W$4)=1,"S",IF(GETPIVOTDATA("Vessel",'[1]Schedule For Pub'!$AJ$3,"Date",$A78,"Vessel",W$4)=1,"W",""))</f>
        <v/>
      </c>
      <c r="X78" s="11" t="str">
        <f>IF(GETPIVOTDATA("Vessel",'[1]Schedule For Pub'!$A$3,"Date",$A78,"Vessel",X$4)=1,"S",IF(GETPIVOTDATA("Vessel",'[1]Schedule For Pub'!$AJ$3,"Date",$A78,"Vessel",X$4)=1,"W",""))</f>
        <v/>
      </c>
      <c r="Y78" s="4" t="str">
        <f>IF(GETPIVOTDATA("Vessel",'[1]Schedule For Pub'!$A$3,"Date",$A78,"Vessel",Y$4)=1,"S",IF(GETPIVOTDATA("Vessel",'[1]Schedule For Pub'!$AJ$3,"Date",$A78,"Vessel",Y$4)=1,"W",""))</f>
        <v/>
      </c>
      <c r="Z78" s="11" t="str">
        <f>IF(GETPIVOTDATA("Vessel",'[1]Schedule For Pub'!$A$3,"Date",$A78,"Vessel",Z$4)=1,"S",IF(GETPIVOTDATA("Vessel",'[1]Schedule For Pub'!$AJ$3,"Date",$A78,"Vessel",Z$4)=1,"W",""))</f>
        <v/>
      </c>
      <c r="AA78" s="4" t="str">
        <f>IF(GETPIVOTDATA("Vessel",'[1]Schedule For Pub'!$A$3,"Date",$A78,"Vessel",AA$4)=1,"S",IF(GETPIVOTDATA("Vessel",'[1]Schedule For Pub'!$AJ$3,"Date",$A78,"Vessel",AA$4)=1,"W",""))</f>
        <v/>
      </c>
      <c r="AB78" s="11" t="str">
        <f>IF(GETPIVOTDATA("Vessel",'[1]Schedule For Pub'!$A$3,"Date",$A78,"Vessel",AB$4)=1,"S",IF(GETPIVOTDATA("Vessel",'[1]Schedule For Pub'!$AJ$3,"Date",$A78,"Vessel",AB$4)=1,"W",""))</f>
        <v/>
      </c>
      <c r="AC78" s="4" t="str">
        <f>IF(GETPIVOTDATA("Vessel",'[1]Schedule For Pub'!$A$3,"Date",$A78,"Vessel",AC$4)=1,"S",IF(GETPIVOTDATA("Vessel",'[1]Schedule For Pub'!$AJ$3,"Date",$A78,"Vessel",AC$4)=1,"W",""))</f>
        <v/>
      </c>
      <c r="AD78" s="11" t="str">
        <f>IF(GETPIVOTDATA("Vessel",'[1]Schedule For Pub'!$A$3,"Date",$A78,"Vessel",AD$4)=1,"S",IF(GETPIVOTDATA("Vessel",'[1]Schedule For Pub'!$AJ$3,"Date",$A78,"Vessel",AD$4)=1,"W",""))</f>
        <v/>
      </c>
      <c r="AE78" s="4" t="str">
        <f>IF(GETPIVOTDATA("Vessel",'[1]Schedule For Pub'!$A$3,"Date",$A78,"Vessel",AE$4)=1,"S",IF(GETPIVOTDATA("Vessel",'[1]Schedule For Pub'!$AJ$3,"Date",$A78,"Vessel",AE$4)=1,"W",""))</f>
        <v/>
      </c>
      <c r="AF78" s="11" t="str">
        <f>IF(GETPIVOTDATA("Vessel",'[1]Schedule For Pub'!$A$3,"Date",$A78,"Vessel",AF$4)=1,"S",IF(GETPIVOTDATA("Vessel",'[1]Schedule For Pub'!$AJ$3,"Date",$A78,"Vessel",AF$4)=1,"W",""))</f>
        <v/>
      </c>
      <c r="AG78" s="10">
        <f>COUNTIF(C78:AF78,"S")</f>
        <v>3</v>
      </c>
      <c r="AH78" s="9">
        <f>COUNTIF(C78:AF78,"W")</f>
        <v>0</v>
      </c>
      <c r="AI78" s="9">
        <f>6-AG78</f>
        <v>3</v>
      </c>
      <c r="AJ78" s="8">
        <f>AJ77+1</f>
        <v>45882</v>
      </c>
      <c r="AK78" s="1" t="str">
        <f>IF(AI78&gt;0,IF(AH78&gt;0,"notify waitlist vessel",""),"")</f>
        <v/>
      </c>
    </row>
    <row r="79" spans="1:37" x14ac:dyDescent="0.3">
      <c r="A79" s="12">
        <f>'[1]Schedule For Pub'!A79</f>
        <v>45883</v>
      </c>
      <c r="B79" s="8">
        <f>B78+1</f>
        <v>45883</v>
      </c>
      <c r="C79" s="4" t="str">
        <f>IF(GETPIVOTDATA("Vessel",'[1]Schedule For Pub'!$A$3,"Date",$A79,"Vessel",C$4)=1,"S",IF(GETPIVOTDATA("Vessel",'[1]Schedule For Pub'!$AJ$3,"Date",$A79,"Vessel",C$4)=1,"W",""))</f>
        <v/>
      </c>
      <c r="D79" s="11" t="str">
        <f>IF(GETPIVOTDATA("Vessel",'[1]Schedule For Pub'!$A$3,"Date",$A79,"Vessel",D$4)=1,"S",IF(GETPIVOTDATA("Vessel",'[1]Schedule For Pub'!$AJ$3,"Date",$A79,"Vessel",D$4)=1,"W",""))</f>
        <v>S</v>
      </c>
      <c r="E79" s="4" t="str">
        <f>IF(GETPIVOTDATA("Vessel",'[1]Schedule For Pub'!$A$3,"Date",$A79,"Vessel",E$4)=1,"S",IF(GETPIVOTDATA("Vessel",'[1]Schedule For Pub'!$AJ$3,"Date",$A79,"Vessel",E$4)=1,"W",""))</f>
        <v>S</v>
      </c>
      <c r="F79" s="11" t="str">
        <f>IF(GETPIVOTDATA("Vessel",'[1]Schedule For Pub'!$A$3,"Date",$A79,"Vessel",F$4)=1,"S",IF(GETPIVOTDATA("Vessel",'[1]Schedule For Pub'!$AJ$3,"Date",$A79,"Vessel",F$4)=1,"W",""))</f>
        <v/>
      </c>
      <c r="G79" s="4" t="str">
        <f>IF(GETPIVOTDATA("Vessel",'[1]Schedule For Pub'!$A$3,"Date",$A79,"Vessel",G$4)=1,"S",IF(GETPIVOTDATA("Vessel",'[1]Schedule For Pub'!$AJ$3,"Date",$A79,"Vessel",G$4)=1,"W",""))</f>
        <v/>
      </c>
      <c r="H79" s="11" t="str">
        <f>IF(GETPIVOTDATA("Vessel",'[1]Schedule For Pub'!$A$3,"Date",$A79,"Vessel",H$4)=1,"S",IF(GETPIVOTDATA("Vessel",'[1]Schedule For Pub'!$AJ$3,"Date",$A79,"Vessel",H$4)=1,"W",""))</f>
        <v/>
      </c>
      <c r="I79" s="4" t="str">
        <f>IF(GETPIVOTDATA("Vessel",'[1]Schedule For Pub'!$A$3,"Date",$A79,"Vessel",I$4)=1,"S",IF(GETPIVOTDATA("Vessel",'[1]Schedule For Pub'!$AJ$3,"Date",$A79,"Vessel",I$4)=1,"W",""))</f>
        <v/>
      </c>
      <c r="J79" s="11" t="str">
        <f>IF(GETPIVOTDATA("Vessel",'[1]Schedule For Pub'!$A$3,"Date",$A79,"Vessel",J$4)=1,"S",IF(GETPIVOTDATA("Vessel",'[1]Schedule For Pub'!$AJ$3,"Date",$A79,"Vessel",J$4)=1,"W",""))</f>
        <v/>
      </c>
      <c r="K79" s="4" t="str">
        <f>IF(GETPIVOTDATA("Vessel",'[1]Schedule For Pub'!$A$3,"Date",$A79,"Vessel",K$4)=1,"S",IF(GETPIVOTDATA("Vessel",'[1]Schedule For Pub'!$AJ$3,"Date",$A79,"Vessel",K$4)=1,"W",""))</f>
        <v/>
      </c>
      <c r="L79" s="11" t="str">
        <f>IF(GETPIVOTDATA("Vessel",'[1]Schedule For Pub'!$A$3,"Date",$A79,"Vessel",L$4)=1,"S",IF(GETPIVOTDATA("Vessel",'[1]Schedule For Pub'!$AJ$3,"Date",$A79,"Vessel",L$4)=1,"W",""))</f>
        <v/>
      </c>
      <c r="M79" s="4" t="str">
        <f>IF(GETPIVOTDATA("Vessel",'[1]Schedule For Pub'!$A$3,"Date",$A79,"Vessel",M$4)=1,"S",IF(GETPIVOTDATA("Vessel",'[1]Schedule For Pub'!$AJ$3,"Date",$A79,"Vessel",M$4)=1,"W",""))</f>
        <v/>
      </c>
      <c r="N79" s="11" t="str">
        <f>IF(GETPIVOTDATA("Vessel",'[1]Schedule For Pub'!$A$3,"Date",$A79,"Vessel",N$4)=1,"S",IF(GETPIVOTDATA("Vessel",'[1]Schedule For Pub'!$AJ$3,"Date",$A79,"Vessel",N$4)=1,"W",""))</f>
        <v/>
      </c>
      <c r="O79" s="4" t="str">
        <f>IF(GETPIVOTDATA("Vessel",'[1]Schedule For Pub'!$A$3,"Date",$A79,"Vessel",O$4)=1,"S",IF(GETPIVOTDATA("Vessel",'[1]Schedule For Pub'!$AJ$3,"Date",$A79,"Vessel",O$4)=1,"W",""))</f>
        <v/>
      </c>
      <c r="P79" s="11" t="str">
        <f>IF(GETPIVOTDATA("Vessel",'[1]Schedule For Pub'!$A$3,"Date",$A79,"Vessel",P$4)=1,"S",IF(GETPIVOTDATA("Vessel",'[1]Schedule For Pub'!$AJ$3,"Date",$A79,"Vessel",P$4)=1,"W",""))</f>
        <v/>
      </c>
      <c r="Q79" s="4" t="str">
        <f>IF(GETPIVOTDATA("Vessel",'[1]Schedule For Pub'!$A$3,"Date",$A79,"Vessel",Q$4)=1,"S",IF(GETPIVOTDATA("Vessel",'[1]Schedule For Pub'!$AJ$3,"Date",$A79,"Vessel",Q$4)=1,"W",""))</f>
        <v/>
      </c>
      <c r="R79" s="11" t="str">
        <f>IF(GETPIVOTDATA("Vessel",'[1]Schedule For Pub'!$A$3,"Date",$A79,"Vessel",R$4)=1,"S",IF(GETPIVOTDATA("Vessel",'[1]Schedule For Pub'!$AJ$3,"Date",$A79,"Vessel",R$4)=1,"W",""))</f>
        <v/>
      </c>
      <c r="S79" s="4" t="str">
        <f>IF(GETPIVOTDATA("Vessel",'[1]Schedule For Pub'!$A$3,"Date",$A79,"Vessel",S$4)=1,"S",IF(GETPIVOTDATA("Vessel",'[1]Schedule For Pub'!$AJ$3,"Date",$A79,"Vessel",S$4)=1,"W",""))</f>
        <v/>
      </c>
      <c r="T79" s="11" t="str">
        <f>IF(GETPIVOTDATA("Vessel",'[1]Schedule For Pub'!$A$3,"Date",$A79,"Vessel",T$4)=1,"S",IF(GETPIVOTDATA("Vessel",'[1]Schedule For Pub'!$AJ$3,"Date",$A79,"Vessel",T$4)=1,"W",""))</f>
        <v/>
      </c>
      <c r="U79" s="4" t="str">
        <f>IF(GETPIVOTDATA("Vessel",'[1]Schedule For Pub'!$A$3,"Date",$A79,"Vessel",U$4)=1,"S",IF(GETPIVOTDATA("Vessel",'[1]Schedule For Pub'!$AJ$3,"Date",$A79,"Vessel",U$4)=1,"W",""))</f>
        <v/>
      </c>
      <c r="V79" s="11" t="str">
        <f>IF(GETPIVOTDATA("Vessel",'[1]Schedule For Pub'!$A$3,"Date",$A79,"Vessel",V$4)=1,"S",IF(GETPIVOTDATA("Vessel",'[1]Schedule For Pub'!$AJ$3,"Date",$A79,"Vessel",V$4)=1,"W",""))</f>
        <v/>
      </c>
      <c r="W79" s="4" t="str">
        <f>IF(GETPIVOTDATA("Vessel",'[1]Schedule For Pub'!$A$3,"Date",$A79,"Vessel",W$4)=1,"S",IF(GETPIVOTDATA("Vessel",'[1]Schedule For Pub'!$AJ$3,"Date",$A79,"Vessel",W$4)=1,"W",""))</f>
        <v/>
      </c>
      <c r="X79" s="11" t="str">
        <f>IF(GETPIVOTDATA("Vessel",'[1]Schedule For Pub'!$A$3,"Date",$A79,"Vessel",X$4)=1,"S",IF(GETPIVOTDATA("Vessel",'[1]Schedule For Pub'!$AJ$3,"Date",$A79,"Vessel",X$4)=1,"W",""))</f>
        <v/>
      </c>
      <c r="Y79" s="4" t="str">
        <f>IF(GETPIVOTDATA("Vessel",'[1]Schedule For Pub'!$A$3,"Date",$A79,"Vessel",Y$4)=1,"S",IF(GETPIVOTDATA("Vessel",'[1]Schedule For Pub'!$AJ$3,"Date",$A79,"Vessel",Y$4)=1,"W",""))</f>
        <v/>
      </c>
      <c r="Z79" s="11" t="str">
        <f>IF(GETPIVOTDATA("Vessel",'[1]Schedule For Pub'!$A$3,"Date",$A79,"Vessel",Z$4)=1,"S",IF(GETPIVOTDATA("Vessel",'[1]Schedule For Pub'!$AJ$3,"Date",$A79,"Vessel",Z$4)=1,"W",""))</f>
        <v/>
      </c>
      <c r="AA79" s="4" t="str">
        <f>IF(GETPIVOTDATA("Vessel",'[1]Schedule For Pub'!$A$3,"Date",$A79,"Vessel",AA$4)=1,"S",IF(GETPIVOTDATA("Vessel",'[1]Schedule For Pub'!$AJ$3,"Date",$A79,"Vessel",AA$4)=1,"W",""))</f>
        <v/>
      </c>
      <c r="AB79" s="11" t="str">
        <f>IF(GETPIVOTDATA("Vessel",'[1]Schedule For Pub'!$A$3,"Date",$A79,"Vessel",AB$4)=1,"S",IF(GETPIVOTDATA("Vessel",'[1]Schedule For Pub'!$AJ$3,"Date",$A79,"Vessel",AB$4)=1,"W",""))</f>
        <v/>
      </c>
      <c r="AC79" s="4" t="str">
        <f>IF(GETPIVOTDATA("Vessel",'[1]Schedule For Pub'!$A$3,"Date",$A79,"Vessel",AC$4)=1,"S",IF(GETPIVOTDATA("Vessel",'[1]Schedule For Pub'!$AJ$3,"Date",$A79,"Vessel",AC$4)=1,"W",""))</f>
        <v/>
      </c>
      <c r="AD79" s="11" t="str">
        <f>IF(GETPIVOTDATA("Vessel",'[1]Schedule For Pub'!$A$3,"Date",$A79,"Vessel",AD$4)=1,"S",IF(GETPIVOTDATA("Vessel",'[1]Schedule For Pub'!$AJ$3,"Date",$A79,"Vessel",AD$4)=1,"W",""))</f>
        <v/>
      </c>
      <c r="AE79" s="4" t="str">
        <f>IF(GETPIVOTDATA("Vessel",'[1]Schedule For Pub'!$A$3,"Date",$A79,"Vessel",AE$4)=1,"S",IF(GETPIVOTDATA("Vessel",'[1]Schedule For Pub'!$AJ$3,"Date",$A79,"Vessel",AE$4)=1,"W",""))</f>
        <v/>
      </c>
      <c r="AF79" s="11" t="str">
        <f>IF(GETPIVOTDATA("Vessel",'[1]Schedule For Pub'!$A$3,"Date",$A79,"Vessel",AF$4)=1,"S",IF(GETPIVOTDATA("Vessel",'[1]Schedule For Pub'!$AJ$3,"Date",$A79,"Vessel",AF$4)=1,"W",""))</f>
        <v/>
      </c>
      <c r="AG79" s="10">
        <f>COUNTIF(C79:AF79,"S")</f>
        <v>2</v>
      </c>
      <c r="AH79" s="9">
        <f>COUNTIF(C79:AF79,"W")</f>
        <v>0</v>
      </c>
      <c r="AI79" s="9">
        <f>6-AG79</f>
        <v>4</v>
      </c>
      <c r="AJ79" s="8">
        <f>AJ78+1</f>
        <v>45883</v>
      </c>
      <c r="AK79" s="1" t="str">
        <f>IF(AI79&gt;0,IF(AH79&gt;0,"notify waitlist vessel",""),"")</f>
        <v/>
      </c>
    </row>
    <row r="80" spans="1:37" x14ac:dyDescent="0.3">
      <c r="A80" s="12">
        <f>'[1]Schedule For Pub'!A80</f>
        <v>45884</v>
      </c>
      <c r="B80" s="8">
        <f>B79+1</f>
        <v>45884</v>
      </c>
      <c r="C80" s="4" t="str">
        <f>IF(GETPIVOTDATA("Vessel",'[1]Schedule For Pub'!$A$3,"Date",$A80,"Vessel",C$4)=1,"S",IF(GETPIVOTDATA("Vessel",'[1]Schedule For Pub'!$AJ$3,"Date",$A80,"Vessel",C$4)=1,"W",""))</f>
        <v/>
      </c>
      <c r="D80" s="11" t="str">
        <f>IF(GETPIVOTDATA("Vessel",'[1]Schedule For Pub'!$A$3,"Date",$A80,"Vessel",D$4)=1,"S",IF(GETPIVOTDATA("Vessel",'[1]Schedule For Pub'!$AJ$3,"Date",$A80,"Vessel",D$4)=1,"W",""))</f>
        <v>S</v>
      </c>
      <c r="E80" s="4" t="str">
        <f>IF(GETPIVOTDATA("Vessel",'[1]Schedule For Pub'!$A$3,"Date",$A80,"Vessel",E$4)=1,"S",IF(GETPIVOTDATA("Vessel",'[1]Schedule For Pub'!$AJ$3,"Date",$A80,"Vessel",E$4)=1,"W",""))</f>
        <v>S</v>
      </c>
      <c r="F80" s="11" t="str">
        <f>IF(GETPIVOTDATA("Vessel",'[1]Schedule For Pub'!$A$3,"Date",$A80,"Vessel",F$4)=1,"S",IF(GETPIVOTDATA("Vessel",'[1]Schedule For Pub'!$AJ$3,"Date",$A80,"Vessel",F$4)=1,"W",""))</f>
        <v/>
      </c>
      <c r="G80" s="4" t="str">
        <f>IF(GETPIVOTDATA("Vessel",'[1]Schedule For Pub'!$A$3,"Date",$A80,"Vessel",G$4)=1,"S",IF(GETPIVOTDATA("Vessel",'[1]Schedule For Pub'!$AJ$3,"Date",$A80,"Vessel",G$4)=1,"W",""))</f>
        <v/>
      </c>
      <c r="H80" s="11" t="str">
        <f>IF(GETPIVOTDATA("Vessel",'[1]Schedule For Pub'!$A$3,"Date",$A80,"Vessel",H$4)=1,"S",IF(GETPIVOTDATA("Vessel",'[1]Schedule For Pub'!$AJ$3,"Date",$A80,"Vessel",H$4)=1,"W",""))</f>
        <v/>
      </c>
      <c r="I80" s="4" t="str">
        <f>IF(GETPIVOTDATA("Vessel",'[1]Schedule For Pub'!$A$3,"Date",$A80,"Vessel",I$4)=1,"S",IF(GETPIVOTDATA("Vessel",'[1]Schedule For Pub'!$AJ$3,"Date",$A80,"Vessel",I$4)=1,"W",""))</f>
        <v/>
      </c>
      <c r="J80" s="11" t="str">
        <f>IF(GETPIVOTDATA("Vessel",'[1]Schedule For Pub'!$A$3,"Date",$A80,"Vessel",J$4)=1,"S",IF(GETPIVOTDATA("Vessel",'[1]Schedule For Pub'!$AJ$3,"Date",$A80,"Vessel",J$4)=1,"W",""))</f>
        <v/>
      </c>
      <c r="K80" s="4" t="str">
        <f>IF(GETPIVOTDATA("Vessel",'[1]Schedule For Pub'!$A$3,"Date",$A80,"Vessel",K$4)=1,"S",IF(GETPIVOTDATA("Vessel",'[1]Schedule For Pub'!$AJ$3,"Date",$A80,"Vessel",K$4)=1,"W",""))</f>
        <v/>
      </c>
      <c r="L80" s="11" t="str">
        <f>IF(GETPIVOTDATA("Vessel",'[1]Schedule For Pub'!$A$3,"Date",$A80,"Vessel",L$4)=1,"S",IF(GETPIVOTDATA("Vessel",'[1]Schedule For Pub'!$AJ$3,"Date",$A80,"Vessel",L$4)=1,"W",""))</f>
        <v/>
      </c>
      <c r="M80" s="4" t="str">
        <f>IF(GETPIVOTDATA("Vessel",'[1]Schedule For Pub'!$A$3,"Date",$A80,"Vessel",M$4)=1,"S",IF(GETPIVOTDATA("Vessel",'[1]Schedule For Pub'!$AJ$3,"Date",$A80,"Vessel",M$4)=1,"W",""))</f>
        <v/>
      </c>
      <c r="N80" s="11" t="str">
        <f>IF(GETPIVOTDATA("Vessel",'[1]Schedule For Pub'!$A$3,"Date",$A80,"Vessel",N$4)=1,"S",IF(GETPIVOTDATA("Vessel",'[1]Schedule For Pub'!$AJ$3,"Date",$A80,"Vessel",N$4)=1,"W",""))</f>
        <v/>
      </c>
      <c r="O80" s="4" t="str">
        <f>IF(GETPIVOTDATA("Vessel",'[1]Schedule For Pub'!$A$3,"Date",$A80,"Vessel",O$4)=1,"S",IF(GETPIVOTDATA("Vessel",'[1]Schedule For Pub'!$AJ$3,"Date",$A80,"Vessel",O$4)=1,"W",""))</f>
        <v/>
      </c>
      <c r="P80" s="11" t="str">
        <f>IF(GETPIVOTDATA("Vessel",'[1]Schedule For Pub'!$A$3,"Date",$A80,"Vessel",P$4)=1,"S",IF(GETPIVOTDATA("Vessel",'[1]Schedule For Pub'!$AJ$3,"Date",$A80,"Vessel",P$4)=1,"W",""))</f>
        <v/>
      </c>
      <c r="Q80" s="4" t="str">
        <f>IF(GETPIVOTDATA("Vessel",'[1]Schedule For Pub'!$A$3,"Date",$A80,"Vessel",Q$4)=1,"S",IF(GETPIVOTDATA("Vessel",'[1]Schedule For Pub'!$AJ$3,"Date",$A80,"Vessel",Q$4)=1,"W",""))</f>
        <v/>
      </c>
      <c r="R80" s="11" t="str">
        <f>IF(GETPIVOTDATA("Vessel",'[1]Schedule For Pub'!$A$3,"Date",$A80,"Vessel",R$4)=1,"S",IF(GETPIVOTDATA("Vessel",'[1]Schedule For Pub'!$AJ$3,"Date",$A80,"Vessel",R$4)=1,"W",""))</f>
        <v/>
      </c>
      <c r="S80" s="4" t="str">
        <f>IF(GETPIVOTDATA("Vessel",'[1]Schedule For Pub'!$A$3,"Date",$A80,"Vessel",S$4)=1,"S",IF(GETPIVOTDATA("Vessel",'[1]Schedule For Pub'!$AJ$3,"Date",$A80,"Vessel",S$4)=1,"W",""))</f>
        <v/>
      </c>
      <c r="T80" s="11" t="str">
        <f>IF(GETPIVOTDATA("Vessel",'[1]Schedule For Pub'!$A$3,"Date",$A80,"Vessel",T$4)=1,"S",IF(GETPIVOTDATA("Vessel",'[1]Schedule For Pub'!$AJ$3,"Date",$A80,"Vessel",T$4)=1,"W",""))</f>
        <v/>
      </c>
      <c r="U80" s="4" t="str">
        <f>IF(GETPIVOTDATA("Vessel",'[1]Schedule For Pub'!$A$3,"Date",$A80,"Vessel",U$4)=1,"S",IF(GETPIVOTDATA("Vessel",'[1]Schedule For Pub'!$AJ$3,"Date",$A80,"Vessel",U$4)=1,"W",""))</f>
        <v/>
      </c>
      <c r="V80" s="11" t="str">
        <f>IF(GETPIVOTDATA("Vessel",'[1]Schedule For Pub'!$A$3,"Date",$A80,"Vessel",V$4)=1,"S",IF(GETPIVOTDATA("Vessel",'[1]Schedule For Pub'!$AJ$3,"Date",$A80,"Vessel",V$4)=1,"W",""))</f>
        <v/>
      </c>
      <c r="W80" s="4" t="str">
        <f>IF(GETPIVOTDATA("Vessel",'[1]Schedule For Pub'!$A$3,"Date",$A80,"Vessel",W$4)=1,"S",IF(GETPIVOTDATA("Vessel",'[1]Schedule For Pub'!$AJ$3,"Date",$A80,"Vessel",W$4)=1,"W",""))</f>
        <v/>
      </c>
      <c r="X80" s="11" t="str">
        <f>IF(GETPIVOTDATA("Vessel",'[1]Schedule For Pub'!$A$3,"Date",$A80,"Vessel",X$4)=1,"S",IF(GETPIVOTDATA("Vessel",'[1]Schedule For Pub'!$AJ$3,"Date",$A80,"Vessel",X$4)=1,"W",""))</f>
        <v>S</v>
      </c>
      <c r="Y80" s="4" t="str">
        <f>IF(GETPIVOTDATA("Vessel",'[1]Schedule For Pub'!$A$3,"Date",$A80,"Vessel",Y$4)=1,"S",IF(GETPIVOTDATA("Vessel",'[1]Schedule For Pub'!$AJ$3,"Date",$A80,"Vessel",Y$4)=1,"W",""))</f>
        <v/>
      </c>
      <c r="Z80" s="11" t="str">
        <f>IF(GETPIVOTDATA("Vessel",'[1]Schedule For Pub'!$A$3,"Date",$A80,"Vessel",Z$4)=1,"S",IF(GETPIVOTDATA("Vessel",'[1]Schedule For Pub'!$AJ$3,"Date",$A80,"Vessel",Z$4)=1,"W",""))</f>
        <v/>
      </c>
      <c r="AA80" s="4" t="str">
        <f>IF(GETPIVOTDATA("Vessel",'[1]Schedule For Pub'!$A$3,"Date",$A80,"Vessel",AA$4)=1,"S",IF(GETPIVOTDATA("Vessel",'[1]Schedule For Pub'!$AJ$3,"Date",$A80,"Vessel",AA$4)=1,"W",""))</f>
        <v/>
      </c>
      <c r="AB80" s="11" t="str">
        <f>IF(GETPIVOTDATA("Vessel",'[1]Schedule For Pub'!$A$3,"Date",$A80,"Vessel",AB$4)=1,"S",IF(GETPIVOTDATA("Vessel",'[1]Schedule For Pub'!$AJ$3,"Date",$A80,"Vessel",AB$4)=1,"W",""))</f>
        <v/>
      </c>
      <c r="AC80" s="4" t="str">
        <f>IF(GETPIVOTDATA("Vessel",'[1]Schedule For Pub'!$A$3,"Date",$A80,"Vessel",AC$4)=1,"S",IF(GETPIVOTDATA("Vessel",'[1]Schedule For Pub'!$AJ$3,"Date",$A80,"Vessel",AC$4)=1,"W",""))</f>
        <v/>
      </c>
      <c r="AD80" s="11" t="str">
        <f>IF(GETPIVOTDATA("Vessel",'[1]Schedule For Pub'!$A$3,"Date",$A80,"Vessel",AD$4)=1,"S",IF(GETPIVOTDATA("Vessel",'[1]Schedule For Pub'!$AJ$3,"Date",$A80,"Vessel",AD$4)=1,"W",""))</f>
        <v/>
      </c>
      <c r="AE80" s="4" t="str">
        <f>IF(GETPIVOTDATA("Vessel",'[1]Schedule For Pub'!$A$3,"Date",$A80,"Vessel",AE$4)=1,"S",IF(GETPIVOTDATA("Vessel",'[1]Schedule For Pub'!$AJ$3,"Date",$A80,"Vessel",AE$4)=1,"W",""))</f>
        <v/>
      </c>
      <c r="AF80" s="11" t="str">
        <f>IF(GETPIVOTDATA("Vessel",'[1]Schedule For Pub'!$A$3,"Date",$A80,"Vessel",AF$4)=1,"S",IF(GETPIVOTDATA("Vessel",'[1]Schedule For Pub'!$AJ$3,"Date",$A80,"Vessel",AF$4)=1,"W",""))</f>
        <v/>
      </c>
      <c r="AG80" s="10">
        <f>COUNTIF(C80:AF80,"S")</f>
        <v>3</v>
      </c>
      <c r="AH80" s="9">
        <f>COUNTIF(C80:AF80,"W")</f>
        <v>0</v>
      </c>
      <c r="AI80" s="9">
        <f>6-AG80</f>
        <v>3</v>
      </c>
      <c r="AJ80" s="8">
        <f>AJ79+1</f>
        <v>45884</v>
      </c>
      <c r="AK80" s="1" t="str">
        <f>IF(AI80&gt;0,IF(AH80&gt;0,"notify waitlist vessel",""),"")</f>
        <v/>
      </c>
    </row>
    <row r="81" spans="1:37" x14ac:dyDescent="0.3">
      <c r="A81" s="12">
        <f>'[1]Schedule For Pub'!A81</f>
        <v>45885</v>
      </c>
      <c r="B81" s="8">
        <f>B80+1</f>
        <v>45885</v>
      </c>
      <c r="C81" s="4" t="str">
        <f>IF(GETPIVOTDATA("Vessel",'[1]Schedule For Pub'!$A$3,"Date",$A81,"Vessel",C$4)=1,"S",IF(GETPIVOTDATA("Vessel",'[1]Schedule For Pub'!$AJ$3,"Date",$A81,"Vessel",C$4)=1,"W",""))</f>
        <v/>
      </c>
      <c r="D81" s="11" t="str">
        <f>IF(GETPIVOTDATA("Vessel",'[1]Schedule For Pub'!$A$3,"Date",$A81,"Vessel",D$4)=1,"S",IF(GETPIVOTDATA("Vessel",'[1]Schedule For Pub'!$AJ$3,"Date",$A81,"Vessel",D$4)=1,"W",""))</f>
        <v/>
      </c>
      <c r="E81" s="4" t="str">
        <f>IF(GETPIVOTDATA("Vessel",'[1]Schedule For Pub'!$A$3,"Date",$A81,"Vessel",E$4)=1,"S",IF(GETPIVOTDATA("Vessel",'[1]Schedule For Pub'!$AJ$3,"Date",$A81,"Vessel",E$4)=1,"W",""))</f>
        <v>S</v>
      </c>
      <c r="F81" s="11" t="str">
        <f>IF(GETPIVOTDATA("Vessel",'[1]Schedule For Pub'!$A$3,"Date",$A81,"Vessel",F$4)=1,"S",IF(GETPIVOTDATA("Vessel",'[1]Schedule For Pub'!$AJ$3,"Date",$A81,"Vessel",F$4)=1,"W",""))</f>
        <v/>
      </c>
      <c r="G81" s="4" t="str">
        <f>IF(GETPIVOTDATA("Vessel",'[1]Schedule For Pub'!$A$3,"Date",$A81,"Vessel",G$4)=1,"S",IF(GETPIVOTDATA("Vessel",'[1]Schedule For Pub'!$AJ$3,"Date",$A81,"Vessel",G$4)=1,"W",""))</f>
        <v>S</v>
      </c>
      <c r="H81" s="11" t="str">
        <f>IF(GETPIVOTDATA("Vessel",'[1]Schedule For Pub'!$A$3,"Date",$A81,"Vessel",H$4)=1,"S",IF(GETPIVOTDATA("Vessel",'[1]Schedule For Pub'!$AJ$3,"Date",$A81,"Vessel",H$4)=1,"W",""))</f>
        <v/>
      </c>
      <c r="I81" s="4" t="str">
        <f>IF(GETPIVOTDATA("Vessel",'[1]Schedule For Pub'!$A$3,"Date",$A81,"Vessel",I$4)=1,"S",IF(GETPIVOTDATA("Vessel",'[1]Schedule For Pub'!$AJ$3,"Date",$A81,"Vessel",I$4)=1,"W",""))</f>
        <v/>
      </c>
      <c r="J81" s="11" t="str">
        <f>IF(GETPIVOTDATA("Vessel",'[1]Schedule For Pub'!$A$3,"Date",$A81,"Vessel",J$4)=1,"S",IF(GETPIVOTDATA("Vessel",'[1]Schedule For Pub'!$AJ$3,"Date",$A81,"Vessel",J$4)=1,"W",""))</f>
        <v/>
      </c>
      <c r="K81" s="4" t="str">
        <f>IF(GETPIVOTDATA("Vessel",'[1]Schedule For Pub'!$A$3,"Date",$A81,"Vessel",K$4)=1,"S",IF(GETPIVOTDATA("Vessel",'[1]Schedule For Pub'!$AJ$3,"Date",$A81,"Vessel",K$4)=1,"W",""))</f>
        <v/>
      </c>
      <c r="L81" s="11" t="str">
        <f>IF(GETPIVOTDATA("Vessel",'[1]Schedule For Pub'!$A$3,"Date",$A81,"Vessel",L$4)=1,"S",IF(GETPIVOTDATA("Vessel",'[1]Schedule For Pub'!$AJ$3,"Date",$A81,"Vessel",L$4)=1,"W",""))</f>
        <v/>
      </c>
      <c r="M81" s="4" t="str">
        <f>IF(GETPIVOTDATA("Vessel",'[1]Schedule For Pub'!$A$3,"Date",$A81,"Vessel",M$4)=1,"S",IF(GETPIVOTDATA("Vessel",'[1]Schedule For Pub'!$AJ$3,"Date",$A81,"Vessel",M$4)=1,"W",""))</f>
        <v/>
      </c>
      <c r="N81" s="11" t="str">
        <f>IF(GETPIVOTDATA("Vessel",'[1]Schedule For Pub'!$A$3,"Date",$A81,"Vessel",N$4)=1,"S",IF(GETPIVOTDATA("Vessel",'[1]Schedule For Pub'!$AJ$3,"Date",$A81,"Vessel",N$4)=1,"W",""))</f>
        <v/>
      </c>
      <c r="O81" s="4" t="str">
        <f>IF(GETPIVOTDATA("Vessel",'[1]Schedule For Pub'!$A$3,"Date",$A81,"Vessel",O$4)=1,"S",IF(GETPIVOTDATA("Vessel",'[1]Schedule For Pub'!$AJ$3,"Date",$A81,"Vessel",O$4)=1,"W",""))</f>
        <v/>
      </c>
      <c r="P81" s="11" t="str">
        <f>IF(GETPIVOTDATA("Vessel",'[1]Schedule For Pub'!$A$3,"Date",$A81,"Vessel",P$4)=1,"S",IF(GETPIVOTDATA("Vessel",'[1]Schedule For Pub'!$AJ$3,"Date",$A81,"Vessel",P$4)=1,"W",""))</f>
        <v/>
      </c>
      <c r="Q81" s="4" t="str">
        <f>IF(GETPIVOTDATA("Vessel",'[1]Schedule For Pub'!$A$3,"Date",$A81,"Vessel",Q$4)=1,"S",IF(GETPIVOTDATA("Vessel",'[1]Schedule For Pub'!$AJ$3,"Date",$A81,"Vessel",Q$4)=1,"W",""))</f>
        <v/>
      </c>
      <c r="R81" s="11" t="str">
        <f>IF(GETPIVOTDATA("Vessel",'[1]Schedule For Pub'!$A$3,"Date",$A81,"Vessel",R$4)=1,"S",IF(GETPIVOTDATA("Vessel",'[1]Schedule For Pub'!$AJ$3,"Date",$A81,"Vessel",R$4)=1,"W",""))</f>
        <v/>
      </c>
      <c r="S81" s="4" t="str">
        <f>IF(GETPIVOTDATA("Vessel",'[1]Schedule For Pub'!$A$3,"Date",$A81,"Vessel",S$4)=1,"S",IF(GETPIVOTDATA("Vessel",'[1]Schedule For Pub'!$AJ$3,"Date",$A81,"Vessel",S$4)=1,"W",""))</f>
        <v/>
      </c>
      <c r="T81" s="11" t="str">
        <f>IF(GETPIVOTDATA("Vessel",'[1]Schedule For Pub'!$A$3,"Date",$A81,"Vessel",T$4)=1,"S",IF(GETPIVOTDATA("Vessel",'[1]Schedule For Pub'!$AJ$3,"Date",$A81,"Vessel",T$4)=1,"W",""))</f>
        <v/>
      </c>
      <c r="U81" s="4" t="str">
        <f>IF(GETPIVOTDATA("Vessel",'[1]Schedule For Pub'!$A$3,"Date",$A81,"Vessel",U$4)=1,"S",IF(GETPIVOTDATA("Vessel",'[1]Schedule For Pub'!$AJ$3,"Date",$A81,"Vessel",U$4)=1,"W",""))</f>
        <v/>
      </c>
      <c r="V81" s="11" t="str">
        <f>IF(GETPIVOTDATA("Vessel",'[1]Schedule For Pub'!$A$3,"Date",$A81,"Vessel",V$4)=1,"S",IF(GETPIVOTDATA("Vessel",'[1]Schedule For Pub'!$AJ$3,"Date",$A81,"Vessel",V$4)=1,"W",""))</f>
        <v/>
      </c>
      <c r="W81" s="4" t="str">
        <f>IF(GETPIVOTDATA("Vessel",'[1]Schedule For Pub'!$A$3,"Date",$A81,"Vessel",W$4)=1,"S",IF(GETPIVOTDATA("Vessel",'[1]Schedule For Pub'!$AJ$3,"Date",$A81,"Vessel",W$4)=1,"W",""))</f>
        <v/>
      </c>
      <c r="X81" s="11" t="str">
        <f>IF(GETPIVOTDATA("Vessel",'[1]Schedule For Pub'!$A$3,"Date",$A81,"Vessel",X$4)=1,"S",IF(GETPIVOTDATA("Vessel",'[1]Schedule For Pub'!$AJ$3,"Date",$A81,"Vessel",X$4)=1,"W",""))</f>
        <v/>
      </c>
      <c r="Y81" s="4" t="str">
        <f>IF(GETPIVOTDATA("Vessel",'[1]Schedule For Pub'!$A$3,"Date",$A81,"Vessel",Y$4)=1,"S",IF(GETPIVOTDATA("Vessel",'[1]Schedule For Pub'!$AJ$3,"Date",$A81,"Vessel",Y$4)=1,"W",""))</f>
        <v/>
      </c>
      <c r="Z81" s="11" t="str">
        <f>IF(GETPIVOTDATA("Vessel",'[1]Schedule For Pub'!$A$3,"Date",$A81,"Vessel",Z$4)=1,"S",IF(GETPIVOTDATA("Vessel",'[1]Schedule For Pub'!$AJ$3,"Date",$A81,"Vessel",Z$4)=1,"W",""))</f>
        <v/>
      </c>
      <c r="AA81" s="4" t="str">
        <f>IF(GETPIVOTDATA("Vessel",'[1]Schedule For Pub'!$A$3,"Date",$A81,"Vessel",AA$4)=1,"S",IF(GETPIVOTDATA("Vessel",'[1]Schedule For Pub'!$AJ$3,"Date",$A81,"Vessel",AA$4)=1,"W",""))</f>
        <v/>
      </c>
      <c r="AB81" s="11" t="str">
        <f>IF(GETPIVOTDATA("Vessel",'[1]Schedule For Pub'!$A$3,"Date",$A81,"Vessel",AB$4)=1,"S",IF(GETPIVOTDATA("Vessel",'[1]Schedule For Pub'!$AJ$3,"Date",$A81,"Vessel",AB$4)=1,"W",""))</f>
        <v/>
      </c>
      <c r="AC81" s="4" t="str">
        <f>IF(GETPIVOTDATA("Vessel",'[1]Schedule For Pub'!$A$3,"Date",$A81,"Vessel",AC$4)=1,"S",IF(GETPIVOTDATA("Vessel",'[1]Schedule For Pub'!$AJ$3,"Date",$A81,"Vessel",AC$4)=1,"W",""))</f>
        <v/>
      </c>
      <c r="AD81" s="11" t="str">
        <f>IF(GETPIVOTDATA("Vessel",'[1]Schedule For Pub'!$A$3,"Date",$A81,"Vessel",AD$4)=1,"S",IF(GETPIVOTDATA("Vessel",'[1]Schedule For Pub'!$AJ$3,"Date",$A81,"Vessel",AD$4)=1,"W",""))</f>
        <v/>
      </c>
      <c r="AE81" s="4" t="str">
        <f>IF(GETPIVOTDATA("Vessel",'[1]Schedule For Pub'!$A$3,"Date",$A81,"Vessel",AE$4)=1,"S",IF(GETPIVOTDATA("Vessel",'[1]Schedule For Pub'!$AJ$3,"Date",$A81,"Vessel",AE$4)=1,"W",""))</f>
        <v/>
      </c>
      <c r="AF81" s="11" t="str">
        <f>IF(GETPIVOTDATA("Vessel",'[1]Schedule For Pub'!$A$3,"Date",$A81,"Vessel",AF$4)=1,"S",IF(GETPIVOTDATA("Vessel",'[1]Schedule For Pub'!$AJ$3,"Date",$A81,"Vessel",AF$4)=1,"W",""))</f>
        <v/>
      </c>
      <c r="AG81" s="10">
        <f>COUNTIF(C81:AF81,"S")</f>
        <v>2</v>
      </c>
      <c r="AH81" s="9">
        <f>COUNTIF(C81:AF81,"W")</f>
        <v>0</v>
      </c>
      <c r="AI81" s="9">
        <f>6-AG81</f>
        <v>4</v>
      </c>
      <c r="AJ81" s="8">
        <f>AJ80+1</f>
        <v>45885</v>
      </c>
      <c r="AK81" s="1" t="str">
        <f>IF(AI81&gt;0,IF(AH81&gt;0,"notify waitlist vessel",""),"")</f>
        <v/>
      </c>
    </row>
    <row r="82" spans="1:37" x14ac:dyDescent="0.3">
      <c r="A82" s="12">
        <f>'[1]Schedule For Pub'!A82</f>
        <v>45886</v>
      </c>
      <c r="B82" s="8">
        <f>B81+1</f>
        <v>45886</v>
      </c>
      <c r="C82" s="4" t="str">
        <f>IF(GETPIVOTDATA("Vessel",'[1]Schedule For Pub'!$A$3,"Date",$A82,"Vessel",C$4)=1,"S",IF(GETPIVOTDATA("Vessel",'[1]Schedule For Pub'!$AJ$3,"Date",$A82,"Vessel",C$4)=1,"W",""))</f>
        <v/>
      </c>
      <c r="D82" s="11" t="str">
        <f>IF(GETPIVOTDATA("Vessel",'[1]Schedule For Pub'!$A$3,"Date",$A82,"Vessel",D$4)=1,"S",IF(GETPIVOTDATA("Vessel",'[1]Schedule For Pub'!$AJ$3,"Date",$A82,"Vessel",D$4)=1,"W",""))</f>
        <v/>
      </c>
      <c r="E82" s="4" t="str">
        <f>IF(GETPIVOTDATA("Vessel",'[1]Schedule For Pub'!$A$3,"Date",$A82,"Vessel",E$4)=1,"S",IF(GETPIVOTDATA("Vessel",'[1]Schedule For Pub'!$AJ$3,"Date",$A82,"Vessel",E$4)=1,"W",""))</f>
        <v/>
      </c>
      <c r="F82" s="11" t="str">
        <f>IF(GETPIVOTDATA("Vessel",'[1]Schedule For Pub'!$A$3,"Date",$A82,"Vessel",F$4)=1,"S",IF(GETPIVOTDATA("Vessel",'[1]Schedule For Pub'!$AJ$3,"Date",$A82,"Vessel",F$4)=1,"W",""))</f>
        <v/>
      </c>
      <c r="G82" s="4" t="str">
        <f>IF(GETPIVOTDATA("Vessel",'[1]Schedule For Pub'!$A$3,"Date",$A82,"Vessel",G$4)=1,"S",IF(GETPIVOTDATA("Vessel",'[1]Schedule For Pub'!$AJ$3,"Date",$A82,"Vessel",G$4)=1,"W",""))</f>
        <v/>
      </c>
      <c r="H82" s="11" t="str">
        <f>IF(GETPIVOTDATA("Vessel",'[1]Schedule For Pub'!$A$3,"Date",$A82,"Vessel",H$4)=1,"S",IF(GETPIVOTDATA("Vessel",'[1]Schedule For Pub'!$AJ$3,"Date",$A82,"Vessel",H$4)=1,"W",""))</f>
        <v/>
      </c>
      <c r="I82" s="4" t="str">
        <f>IF(GETPIVOTDATA("Vessel",'[1]Schedule For Pub'!$A$3,"Date",$A82,"Vessel",I$4)=1,"S",IF(GETPIVOTDATA("Vessel",'[1]Schedule For Pub'!$AJ$3,"Date",$A82,"Vessel",I$4)=1,"W",""))</f>
        <v/>
      </c>
      <c r="J82" s="11" t="str">
        <f>IF(GETPIVOTDATA("Vessel",'[1]Schedule For Pub'!$A$3,"Date",$A82,"Vessel",J$4)=1,"S",IF(GETPIVOTDATA("Vessel",'[1]Schedule For Pub'!$AJ$3,"Date",$A82,"Vessel",J$4)=1,"W",""))</f>
        <v/>
      </c>
      <c r="K82" s="4" t="str">
        <f>IF(GETPIVOTDATA("Vessel",'[1]Schedule For Pub'!$A$3,"Date",$A82,"Vessel",K$4)=1,"S",IF(GETPIVOTDATA("Vessel",'[1]Schedule For Pub'!$AJ$3,"Date",$A82,"Vessel",K$4)=1,"W",""))</f>
        <v/>
      </c>
      <c r="L82" s="11" t="str">
        <f>IF(GETPIVOTDATA("Vessel",'[1]Schedule For Pub'!$A$3,"Date",$A82,"Vessel",L$4)=1,"S",IF(GETPIVOTDATA("Vessel",'[1]Schedule For Pub'!$AJ$3,"Date",$A82,"Vessel",L$4)=1,"W",""))</f>
        <v/>
      </c>
      <c r="M82" s="4" t="str">
        <f>IF(GETPIVOTDATA("Vessel",'[1]Schedule For Pub'!$A$3,"Date",$A82,"Vessel",M$4)=1,"S",IF(GETPIVOTDATA("Vessel",'[1]Schedule For Pub'!$AJ$3,"Date",$A82,"Vessel",M$4)=1,"W",""))</f>
        <v/>
      </c>
      <c r="N82" s="11" t="str">
        <f>IF(GETPIVOTDATA("Vessel",'[1]Schedule For Pub'!$A$3,"Date",$A82,"Vessel",N$4)=1,"S",IF(GETPIVOTDATA("Vessel",'[1]Schedule For Pub'!$AJ$3,"Date",$A82,"Vessel",N$4)=1,"W",""))</f>
        <v/>
      </c>
      <c r="O82" s="4" t="str">
        <f>IF(GETPIVOTDATA("Vessel",'[1]Schedule For Pub'!$A$3,"Date",$A82,"Vessel",O$4)=1,"S",IF(GETPIVOTDATA("Vessel",'[1]Schedule For Pub'!$AJ$3,"Date",$A82,"Vessel",O$4)=1,"W",""))</f>
        <v/>
      </c>
      <c r="P82" s="11" t="str">
        <f>IF(GETPIVOTDATA("Vessel",'[1]Schedule For Pub'!$A$3,"Date",$A82,"Vessel",P$4)=1,"S",IF(GETPIVOTDATA("Vessel",'[1]Schedule For Pub'!$AJ$3,"Date",$A82,"Vessel",P$4)=1,"W",""))</f>
        <v/>
      </c>
      <c r="Q82" s="4" t="str">
        <f>IF(GETPIVOTDATA("Vessel",'[1]Schedule For Pub'!$A$3,"Date",$A82,"Vessel",Q$4)=1,"S",IF(GETPIVOTDATA("Vessel",'[1]Schedule For Pub'!$AJ$3,"Date",$A82,"Vessel",Q$4)=1,"W",""))</f>
        <v/>
      </c>
      <c r="R82" s="11" t="str">
        <f>IF(GETPIVOTDATA("Vessel",'[1]Schedule For Pub'!$A$3,"Date",$A82,"Vessel",R$4)=1,"S",IF(GETPIVOTDATA("Vessel",'[1]Schedule For Pub'!$AJ$3,"Date",$A82,"Vessel",R$4)=1,"W",""))</f>
        <v/>
      </c>
      <c r="S82" s="4" t="str">
        <f>IF(GETPIVOTDATA("Vessel",'[1]Schedule For Pub'!$A$3,"Date",$A82,"Vessel",S$4)=1,"S",IF(GETPIVOTDATA("Vessel",'[1]Schedule For Pub'!$AJ$3,"Date",$A82,"Vessel",S$4)=1,"W",""))</f>
        <v/>
      </c>
      <c r="T82" s="11" t="str">
        <f>IF(GETPIVOTDATA("Vessel",'[1]Schedule For Pub'!$A$3,"Date",$A82,"Vessel",T$4)=1,"S",IF(GETPIVOTDATA("Vessel",'[1]Schedule For Pub'!$AJ$3,"Date",$A82,"Vessel",T$4)=1,"W",""))</f>
        <v/>
      </c>
      <c r="U82" s="4" t="str">
        <f>IF(GETPIVOTDATA("Vessel",'[1]Schedule For Pub'!$A$3,"Date",$A82,"Vessel",U$4)=1,"S",IF(GETPIVOTDATA("Vessel",'[1]Schedule For Pub'!$AJ$3,"Date",$A82,"Vessel",U$4)=1,"W",""))</f>
        <v/>
      </c>
      <c r="V82" s="11" t="str">
        <f>IF(GETPIVOTDATA("Vessel",'[1]Schedule For Pub'!$A$3,"Date",$A82,"Vessel",V$4)=1,"S",IF(GETPIVOTDATA("Vessel",'[1]Schedule For Pub'!$AJ$3,"Date",$A82,"Vessel",V$4)=1,"W",""))</f>
        <v/>
      </c>
      <c r="W82" s="4" t="str">
        <f>IF(GETPIVOTDATA("Vessel",'[1]Schedule For Pub'!$A$3,"Date",$A82,"Vessel",W$4)=1,"S",IF(GETPIVOTDATA("Vessel",'[1]Schedule For Pub'!$AJ$3,"Date",$A82,"Vessel",W$4)=1,"W",""))</f>
        <v/>
      </c>
      <c r="X82" s="11" t="str">
        <f>IF(GETPIVOTDATA("Vessel",'[1]Schedule For Pub'!$A$3,"Date",$A82,"Vessel",X$4)=1,"S",IF(GETPIVOTDATA("Vessel",'[1]Schedule For Pub'!$AJ$3,"Date",$A82,"Vessel",X$4)=1,"W",""))</f>
        <v>S</v>
      </c>
      <c r="Y82" s="4" t="str">
        <f>IF(GETPIVOTDATA("Vessel",'[1]Schedule For Pub'!$A$3,"Date",$A82,"Vessel",Y$4)=1,"S",IF(GETPIVOTDATA("Vessel",'[1]Schedule For Pub'!$AJ$3,"Date",$A82,"Vessel",Y$4)=1,"W",""))</f>
        <v/>
      </c>
      <c r="Z82" s="11" t="str">
        <f>IF(GETPIVOTDATA("Vessel",'[1]Schedule For Pub'!$A$3,"Date",$A82,"Vessel",Z$4)=1,"S",IF(GETPIVOTDATA("Vessel",'[1]Schedule For Pub'!$AJ$3,"Date",$A82,"Vessel",Z$4)=1,"W",""))</f>
        <v/>
      </c>
      <c r="AA82" s="4" t="str">
        <f>IF(GETPIVOTDATA("Vessel",'[1]Schedule For Pub'!$A$3,"Date",$A82,"Vessel",AA$4)=1,"S",IF(GETPIVOTDATA("Vessel",'[1]Schedule For Pub'!$AJ$3,"Date",$A82,"Vessel",AA$4)=1,"W",""))</f>
        <v/>
      </c>
      <c r="AB82" s="11" t="str">
        <f>IF(GETPIVOTDATA("Vessel",'[1]Schedule For Pub'!$A$3,"Date",$A82,"Vessel",AB$4)=1,"S",IF(GETPIVOTDATA("Vessel",'[1]Schedule For Pub'!$AJ$3,"Date",$A82,"Vessel",AB$4)=1,"W",""))</f>
        <v/>
      </c>
      <c r="AC82" s="4" t="str">
        <f>IF(GETPIVOTDATA("Vessel",'[1]Schedule For Pub'!$A$3,"Date",$A82,"Vessel",AC$4)=1,"S",IF(GETPIVOTDATA("Vessel",'[1]Schedule For Pub'!$AJ$3,"Date",$A82,"Vessel",AC$4)=1,"W",""))</f>
        <v/>
      </c>
      <c r="AD82" s="11" t="str">
        <f>IF(GETPIVOTDATA("Vessel",'[1]Schedule For Pub'!$A$3,"Date",$A82,"Vessel",AD$4)=1,"S",IF(GETPIVOTDATA("Vessel",'[1]Schedule For Pub'!$AJ$3,"Date",$A82,"Vessel",AD$4)=1,"W",""))</f>
        <v/>
      </c>
      <c r="AE82" s="4" t="str">
        <f>IF(GETPIVOTDATA("Vessel",'[1]Schedule For Pub'!$A$3,"Date",$A82,"Vessel",AE$4)=1,"S",IF(GETPIVOTDATA("Vessel",'[1]Schedule For Pub'!$AJ$3,"Date",$A82,"Vessel",AE$4)=1,"W",""))</f>
        <v/>
      </c>
      <c r="AF82" s="11" t="str">
        <f>IF(GETPIVOTDATA("Vessel",'[1]Schedule For Pub'!$A$3,"Date",$A82,"Vessel",AF$4)=1,"S",IF(GETPIVOTDATA("Vessel",'[1]Schedule For Pub'!$AJ$3,"Date",$A82,"Vessel",AF$4)=1,"W",""))</f>
        <v/>
      </c>
      <c r="AG82" s="10">
        <f>COUNTIF(C82:AF82,"S")</f>
        <v>1</v>
      </c>
      <c r="AH82" s="9">
        <f>COUNTIF(C82:AF82,"W")</f>
        <v>0</v>
      </c>
      <c r="AI82" s="9">
        <f>6-AG82</f>
        <v>5</v>
      </c>
      <c r="AJ82" s="8">
        <f>AJ81+1</f>
        <v>45886</v>
      </c>
      <c r="AK82" s="1" t="str">
        <f>IF(AI82&gt;0,IF(AH82&gt;0,"notify waitlist vessel",""),"")</f>
        <v/>
      </c>
    </row>
    <row r="83" spans="1:37" x14ac:dyDescent="0.3">
      <c r="A83" s="12">
        <f>'[1]Schedule For Pub'!A83</f>
        <v>45887</v>
      </c>
      <c r="B83" s="8">
        <f>B82+1</f>
        <v>45887</v>
      </c>
      <c r="C83" s="4" t="str">
        <f>IF(GETPIVOTDATA("Vessel",'[1]Schedule For Pub'!$A$3,"Date",$A83,"Vessel",C$4)=1,"S",IF(GETPIVOTDATA("Vessel",'[1]Schedule For Pub'!$AJ$3,"Date",$A83,"Vessel",C$4)=1,"W",""))</f>
        <v/>
      </c>
      <c r="D83" s="11" t="str">
        <f>IF(GETPIVOTDATA("Vessel",'[1]Schedule For Pub'!$A$3,"Date",$A83,"Vessel",D$4)=1,"S",IF(GETPIVOTDATA("Vessel",'[1]Schedule For Pub'!$AJ$3,"Date",$A83,"Vessel",D$4)=1,"W",""))</f>
        <v/>
      </c>
      <c r="E83" s="4" t="str">
        <f>IF(GETPIVOTDATA("Vessel",'[1]Schedule For Pub'!$A$3,"Date",$A83,"Vessel",E$4)=1,"S",IF(GETPIVOTDATA("Vessel",'[1]Schedule For Pub'!$AJ$3,"Date",$A83,"Vessel",E$4)=1,"W",""))</f>
        <v>S</v>
      </c>
      <c r="F83" s="11" t="str">
        <f>IF(GETPIVOTDATA("Vessel",'[1]Schedule For Pub'!$A$3,"Date",$A83,"Vessel",F$4)=1,"S",IF(GETPIVOTDATA("Vessel",'[1]Schedule For Pub'!$AJ$3,"Date",$A83,"Vessel",F$4)=1,"W",""))</f>
        <v/>
      </c>
      <c r="G83" s="4" t="str">
        <f>IF(GETPIVOTDATA("Vessel",'[1]Schedule For Pub'!$A$3,"Date",$A83,"Vessel",G$4)=1,"S",IF(GETPIVOTDATA("Vessel",'[1]Schedule For Pub'!$AJ$3,"Date",$A83,"Vessel",G$4)=1,"W",""))</f>
        <v/>
      </c>
      <c r="H83" s="11" t="str">
        <f>IF(GETPIVOTDATA("Vessel",'[1]Schedule For Pub'!$A$3,"Date",$A83,"Vessel",H$4)=1,"S",IF(GETPIVOTDATA("Vessel",'[1]Schedule For Pub'!$AJ$3,"Date",$A83,"Vessel",H$4)=1,"W",""))</f>
        <v/>
      </c>
      <c r="I83" s="4" t="str">
        <f>IF(GETPIVOTDATA("Vessel",'[1]Schedule For Pub'!$A$3,"Date",$A83,"Vessel",I$4)=1,"S",IF(GETPIVOTDATA("Vessel",'[1]Schedule For Pub'!$AJ$3,"Date",$A83,"Vessel",I$4)=1,"W",""))</f>
        <v/>
      </c>
      <c r="J83" s="11" t="str">
        <f>IF(GETPIVOTDATA("Vessel",'[1]Schedule For Pub'!$A$3,"Date",$A83,"Vessel",J$4)=1,"S",IF(GETPIVOTDATA("Vessel",'[1]Schedule For Pub'!$AJ$3,"Date",$A83,"Vessel",J$4)=1,"W",""))</f>
        <v/>
      </c>
      <c r="K83" s="4" t="str">
        <f>IF(GETPIVOTDATA("Vessel",'[1]Schedule For Pub'!$A$3,"Date",$A83,"Vessel",K$4)=1,"S",IF(GETPIVOTDATA("Vessel",'[1]Schedule For Pub'!$AJ$3,"Date",$A83,"Vessel",K$4)=1,"W",""))</f>
        <v/>
      </c>
      <c r="L83" s="11" t="str">
        <f>IF(GETPIVOTDATA("Vessel",'[1]Schedule For Pub'!$A$3,"Date",$A83,"Vessel",L$4)=1,"S",IF(GETPIVOTDATA("Vessel",'[1]Schedule For Pub'!$AJ$3,"Date",$A83,"Vessel",L$4)=1,"W",""))</f>
        <v/>
      </c>
      <c r="M83" s="4" t="str">
        <f>IF(GETPIVOTDATA("Vessel",'[1]Schedule For Pub'!$A$3,"Date",$A83,"Vessel",M$4)=1,"S",IF(GETPIVOTDATA("Vessel",'[1]Schedule For Pub'!$AJ$3,"Date",$A83,"Vessel",M$4)=1,"W",""))</f>
        <v/>
      </c>
      <c r="N83" s="11" t="str">
        <f>IF(GETPIVOTDATA("Vessel",'[1]Schedule For Pub'!$A$3,"Date",$A83,"Vessel",N$4)=1,"S",IF(GETPIVOTDATA("Vessel",'[1]Schedule For Pub'!$AJ$3,"Date",$A83,"Vessel",N$4)=1,"W",""))</f>
        <v/>
      </c>
      <c r="O83" s="4" t="str">
        <f>IF(GETPIVOTDATA("Vessel",'[1]Schedule For Pub'!$A$3,"Date",$A83,"Vessel",O$4)=1,"S",IF(GETPIVOTDATA("Vessel",'[1]Schedule For Pub'!$AJ$3,"Date",$A83,"Vessel",O$4)=1,"W",""))</f>
        <v/>
      </c>
      <c r="P83" s="11" t="str">
        <f>IF(GETPIVOTDATA("Vessel",'[1]Schedule For Pub'!$A$3,"Date",$A83,"Vessel",P$4)=1,"S",IF(GETPIVOTDATA("Vessel",'[1]Schedule For Pub'!$AJ$3,"Date",$A83,"Vessel",P$4)=1,"W",""))</f>
        <v/>
      </c>
      <c r="Q83" s="4" t="str">
        <f>IF(GETPIVOTDATA("Vessel",'[1]Schedule For Pub'!$A$3,"Date",$A83,"Vessel",Q$4)=1,"S",IF(GETPIVOTDATA("Vessel",'[1]Schedule For Pub'!$AJ$3,"Date",$A83,"Vessel",Q$4)=1,"W",""))</f>
        <v/>
      </c>
      <c r="R83" s="11" t="str">
        <f>IF(GETPIVOTDATA("Vessel",'[1]Schedule For Pub'!$A$3,"Date",$A83,"Vessel",R$4)=1,"S",IF(GETPIVOTDATA("Vessel",'[1]Schedule For Pub'!$AJ$3,"Date",$A83,"Vessel",R$4)=1,"W",""))</f>
        <v/>
      </c>
      <c r="S83" s="4" t="str">
        <f>IF(GETPIVOTDATA("Vessel",'[1]Schedule For Pub'!$A$3,"Date",$A83,"Vessel",S$4)=1,"S",IF(GETPIVOTDATA("Vessel",'[1]Schedule For Pub'!$AJ$3,"Date",$A83,"Vessel",S$4)=1,"W",""))</f>
        <v/>
      </c>
      <c r="T83" s="11" t="str">
        <f>IF(GETPIVOTDATA("Vessel",'[1]Schedule For Pub'!$A$3,"Date",$A83,"Vessel",T$4)=1,"S",IF(GETPIVOTDATA("Vessel",'[1]Schedule For Pub'!$AJ$3,"Date",$A83,"Vessel",T$4)=1,"W",""))</f>
        <v/>
      </c>
      <c r="U83" s="4" t="str">
        <f>IF(GETPIVOTDATA("Vessel",'[1]Schedule For Pub'!$A$3,"Date",$A83,"Vessel",U$4)=1,"S",IF(GETPIVOTDATA("Vessel",'[1]Schedule For Pub'!$AJ$3,"Date",$A83,"Vessel",U$4)=1,"W",""))</f>
        <v/>
      </c>
      <c r="V83" s="11" t="str">
        <f>IF(GETPIVOTDATA("Vessel",'[1]Schedule For Pub'!$A$3,"Date",$A83,"Vessel",V$4)=1,"S",IF(GETPIVOTDATA("Vessel",'[1]Schedule For Pub'!$AJ$3,"Date",$A83,"Vessel",V$4)=1,"W",""))</f>
        <v/>
      </c>
      <c r="W83" s="4" t="str">
        <f>IF(GETPIVOTDATA("Vessel",'[1]Schedule For Pub'!$A$3,"Date",$A83,"Vessel",W$4)=1,"S",IF(GETPIVOTDATA("Vessel",'[1]Schedule For Pub'!$AJ$3,"Date",$A83,"Vessel",W$4)=1,"W",""))</f>
        <v/>
      </c>
      <c r="X83" s="11" t="str">
        <f>IF(GETPIVOTDATA("Vessel",'[1]Schedule For Pub'!$A$3,"Date",$A83,"Vessel",X$4)=1,"S",IF(GETPIVOTDATA("Vessel",'[1]Schedule For Pub'!$AJ$3,"Date",$A83,"Vessel",X$4)=1,"W",""))</f>
        <v>S</v>
      </c>
      <c r="Y83" s="4" t="str">
        <f>IF(GETPIVOTDATA("Vessel",'[1]Schedule For Pub'!$A$3,"Date",$A83,"Vessel",Y$4)=1,"S",IF(GETPIVOTDATA("Vessel",'[1]Schedule For Pub'!$AJ$3,"Date",$A83,"Vessel",Y$4)=1,"W",""))</f>
        <v/>
      </c>
      <c r="Z83" s="11" t="str">
        <f>IF(GETPIVOTDATA("Vessel",'[1]Schedule For Pub'!$A$3,"Date",$A83,"Vessel",Z$4)=1,"S",IF(GETPIVOTDATA("Vessel",'[1]Schedule For Pub'!$AJ$3,"Date",$A83,"Vessel",Z$4)=1,"W",""))</f>
        <v/>
      </c>
      <c r="AA83" s="4" t="str">
        <f>IF(GETPIVOTDATA("Vessel",'[1]Schedule For Pub'!$A$3,"Date",$A83,"Vessel",AA$4)=1,"S",IF(GETPIVOTDATA("Vessel",'[1]Schedule For Pub'!$AJ$3,"Date",$A83,"Vessel",AA$4)=1,"W",""))</f>
        <v/>
      </c>
      <c r="AB83" s="11" t="str">
        <f>IF(GETPIVOTDATA("Vessel",'[1]Schedule For Pub'!$A$3,"Date",$A83,"Vessel",AB$4)=1,"S",IF(GETPIVOTDATA("Vessel",'[1]Schedule For Pub'!$AJ$3,"Date",$A83,"Vessel",AB$4)=1,"W",""))</f>
        <v/>
      </c>
      <c r="AC83" s="4" t="str">
        <f>IF(GETPIVOTDATA("Vessel",'[1]Schedule For Pub'!$A$3,"Date",$A83,"Vessel",AC$4)=1,"S",IF(GETPIVOTDATA("Vessel",'[1]Schedule For Pub'!$AJ$3,"Date",$A83,"Vessel",AC$4)=1,"W",""))</f>
        <v/>
      </c>
      <c r="AD83" s="11" t="str">
        <f>IF(GETPIVOTDATA("Vessel",'[1]Schedule For Pub'!$A$3,"Date",$A83,"Vessel",AD$4)=1,"S",IF(GETPIVOTDATA("Vessel",'[1]Schedule For Pub'!$AJ$3,"Date",$A83,"Vessel",AD$4)=1,"W",""))</f>
        <v/>
      </c>
      <c r="AE83" s="4" t="str">
        <f>IF(GETPIVOTDATA("Vessel",'[1]Schedule For Pub'!$A$3,"Date",$A83,"Vessel",AE$4)=1,"S",IF(GETPIVOTDATA("Vessel",'[1]Schedule For Pub'!$AJ$3,"Date",$A83,"Vessel",AE$4)=1,"W",""))</f>
        <v/>
      </c>
      <c r="AF83" s="11" t="str">
        <f>IF(GETPIVOTDATA("Vessel",'[1]Schedule For Pub'!$A$3,"Date",$A83,"Vessel",AF$4)=1,"S",IF(GETPIVOTDATA("Vessel",'[1]Schedule For Pub'!$AJ$3,"Date",$A83,"Vessel",AF$4)=1,"W",""))</f>
        <v/>
      </c>
      <c r="AG83" s="10">
        <f>COUNTIF(C83:AF83,"S")</f>
        <v>2</v>
      </c>
      <c r="AH83" s="9">
        <f>COUNTIF(C83:AF83,"W")</f>
        <v>0</v>
      </c>
      <c r="AI83" s="9">
        <f>6-AG83</f>
        <v>4</v>
      </c>
      <c r="AJ83" s="8">
        <f>AJ82+1</f>
        <v>45887</v>
      </c>
      <c r="AK83" s="1" t="str">
        <f>IF(AI83&gt;0,IF(AH83&gt;0,"notify waitlist vessel",""),"")</f>
        <v/>
      </c>
    </row>
    <row r="84" spans="1:37" x14ac:dyDescent="0.3">
      <c r="A84" s="12">
        <f>'[1]Schedule For Pub'!A84</f>
        <v>45888</v>
      </c>
      <c r="B84" s="8">
        <f>B83+1</f>
        <v>45888</v>
      </c>
      <c r="C84" s="4" t="str">
        <f>IF(GETPIVOTDATA("Vessel",'[1]Schedule For Pub'!$A$3,"Date",$A84,"Vessel",C$4)=1,"S",IF(GETPIVOTDATA("Vessel",'[1]Schedule For Pub'!$AJ$3,"Date",$A84,"Vessel",C$4)=1,"W",""))</f>
        <v/>
      </c>
      <c r="D84" s="11" t="str">
        <f>IF(GETPIVOTDATA("Vessel",'[1]Schedule For Pub'!$A$3,"Date",$A84,"Vessel",D$4)=1,"S",IF(GETPIVOTDATA("Vessel",'[1]Schedule For Pub'!$AJ$3,"Date",$A84,"Vessel",D$4)=1,"W",""))</f>
        <v/>
      </c>
      <c r="E84" s="4" t="str">
        <f>IF(GETPIVOTDATA("Vessel",'[1]Schedule For Pub'!$A$3,"Date",$A84,"Vessel",E$4)=1,"S",IF(GETPIVOTDATA("Vessel",'[1]Schedule For Pub'!$AJ$3,"Date",$A84,"Vessel",E$4)=1,"W",""))</f>
        <v>S</v>
      </c>
      <c r="F84" s="11" t="str">
        <f>IF(GETPIVOTDATA("Vessel",'[1]Schedule For Pub'!$A$3,"Date",$A84,"Vessel",F$4)=1,"S",IF(GETPIVOTDATA("Vessel",'[1]Schedule For Pub'!$AJ$3,"Date",$A84,"Vessel",F$4)=1,"W",""))</f>
        <v/>
      </c>
      <c r="G84" s="4" t="str">
        <f>IF(GETPIVOTDATA("Vessel",'[1]Schedule For Pub'!$A$3,"Date",$A84,"Vessel",G$4)=1,"S",IF(GETPIVOTDATA("Vessel",'[1]Schedule For Pub'!$AJ$3,"Date",$A84,"Vessel",G$4)=1,"W",""))</f>
        <v>S</v>
      </c>
      <c r="H84" s="11" t="str">
        <f>IF(GETPIVOTDATA("Vessel",'[1]Schedule For Pub'!$A$3,"Date",$A84,"Vessel",H$4)=1,"S",IF(GETPIVOTDATA("Vessel",'[1]Schedule For Pub'!$AJ$3,"Date",$A84,"Vessel",H$4)=1,"W",""))</f>
        <v/>
      </c>
      <c r="I84" s="4" t="str">
        <f>IF(GETPIVOTDATA("Vessel",'[1]Schedule For Pub'!$A$3,"Date",$A84,"Vessel",I$4)=1,"S",IF(GETPIVOTDATA("Vessel",'[1]Schedule For Pub'!$AJ$3,"Date",$A84,"Vessel",I$4)=1,"W",""))</f>
        <v/>
      </c>
      <c r="J84" s="11" t="str">
        <f>IF(GETPIVOTDATA("Vessel",'[1]Schedule For Pub'!$A$3,"Date",$A84,"Vessel",J$4)=1,"S",IF(GETPIVOTDATA("Vessel",'[1]Schedule For Pub'!$AJ$3,"Date",$A84,"Vessel",J$4)=1,"W",""))</f>
        <v/>
      </c>
      <c r="K84" s="4" t="str">
        <f>IF(GETPIVOTDATA("Vessel",'[1]Schedule For Pub'!$A$3,"Date",$A84,"Vessel",K$4)=1,"S",IF(GETPIVOTDATA("Vessel",'[1]Schedule For Pub'!$AJ$3,"Date",$A84,"Vessel",K$4)=1,"W",""))</f>
        <v/>
      </c>
      <c r="L84" s="11" t="str">
        <f>IF(GETPIVOTDATA("Vessel",'[1]Schedule For Pub'!$A$3,"Date",$A84,"Vessel",L$4)=1,"S",IF(GETPIVOTDATA("Vessel",'[1]Schedule For Pub'!$AJ$3,"Date",$A84,"Vessel",L$4)=1,"W",""))</f>
        <v/>
      </c>
      <c r="M84" s="4" t="str">
        <f>IF(GETPIVOTDATA("Vessel",'[1]Schedule For Pub'!$A$3,"Date",$A84,"Vessel",M$4)=1,"S",IF(GETPIVOTDATA("Vessel",'[1]Schedule For Pub'!$AJ$3,"Date",$A84,"Vessel",M$4)=1,"W",""))</f>
        <v/>
      </c>
      <c r="N84" s="11" t="str">
        <f>IF(GETPIVOTDATA("Vessel",'[1]Schedule For Pub'!$A$3,"Date",$A84,"Vessel",N$4)=1,"S",IF(GETPIVOTDATA("Vessel",'[1]Schedule For Pub'!$AJ$3,"Date",$A84,"Vessel",N$4)=1,"W",""))</f>
        <v/>
      </c>
      <c r="O84" s="4" t="str">
        <f>IF(GETPIVOTDATA("Vessel",'[1]Schedule For Pub'!$A$3,"Date",$A84,"Vessel",O$4)=1,"S",IF(GETPIVOTDATA("Vessel",'[1]Schedule For Pub'!$AJ$3,"Date",$A84,"Vessel",O$4)=1,"W",""))</f>
        <v/>
      </c>
      <c r="P84" s="11" t="str">
        <f>IF(GETPIVOTDATA("Vessel",'[1]Schedule For Pub'!$A$3,"Date",$A84,"Vessel",P$4)=1,"S",IF(GETPIVOTDATA("Vessel",'[1]Schedule For Pub'!$AJ$3,"Date",$A84,"Vessel",P$4)=1,"W",""))</f>
        <v/>
      </c>
      <c r="Q84" s="4" t="str">
        <f>IF(GETPIVOTDATA("Vessel",'[1]Schedule For Pub'!$A$3,"Date",$A84,"Vessel",Q$4)=1,"S",IF(GETPIVOTDATA("Vessel",'[1]Schedule For Pub'!$AJ$3,"Date",$A84,"Vessel",Q$4)=1,"W",""))</f>
        <v/>
      </c>
      <c r="R84" s="11" t="str">
        <f>IF(GETPIVOTDATA("Vessel",'[1]Schedule For Pub'!$A$3,"Date",$A84,"Vessel",R$4)=1,"S",IF(GETPIVOTDATA("Vessel",'[1]Schedule For Pub'!$AJ$3,"Date",$A84,"Vessel",R$4)=1,"W",""))</f>
        <v/>
      </c>
      <c r="S84" s="4" t="str">
        <f>IF(GETPIVOTDATA("Vessel",'[1]Schedule For Pub'!$A$3,"Date",$A84,"Vessel",S$4)=1,"S",IF(GETPIVOTDATA("Vessel",'[1]Schedule For Pub'!$AJ$3,"Date",$A84,"Vessel",S$4)=1,"W",""))</f>
        <v/>
      </c>
      <c r="T84" s="11" t="str">
        <f>IF(GETPIVOTDATA("Vessel",'[1]Schedule For Pub'!$A$3,"Date",$A84,"Vessel",T$4)=1,"S",IF(GETPIVOTDATA("Vessel",'[1]Schedule For Pub'!$AJ$3,"Date",$A84,"Vessel",T$4)=1,"W",""))</f>
        <v/>
      </c>
      <c r="U84" s="4" t="str">
        <f>IF(GETPIVOTDATA("Vessel",'[1]Schedule For Pub'!$A$3,"Date",$A84,"Vessel",U$4)=1,"S",IF(GETPIVOTDATA("Vessel",'[1]Schedule For Pub'!$AJ$3,"Date",$A84,"Vessel",U$4)=1,"W",""))</f>
        <v/>
      </c>
      <c r="V84" s="11" t="str">
        <f>IF(GETPIVOTDATA("Vessel",'[1]Schedule For Pub'!$A$3,"Date",$A84,"Vessel",V$4)=1,"S",IF(GETPIVOTDATA("Vessel",'[1]Schedule For Pub'!$AJ$3,"Date",$A84,"Vessel",V$4)=1,"W",""))</f>
        <v/>
      </c>
      <c r="W84" s="4" t="str">
        <f>IF(GETPIVOTDATA("Vessel",'[1]Schedule For Pub'!$A$3,"Date",$A84,"Vessel",W$4)=1,"S",IF(GETPIVOTDATA("Vessel",'[1]Schedule For Pub'!$AJ$3,"Date",$A84,"Vessel",W$4)=1,"W",""))</f>
        <v/>
      </c>
      <c r="X84" s="11" t="str">
        <f>IF(GETPIVOTDATA("Vessel",'[1]Schedule For Pub'!$A$3,"Date",$A84,"Vessel",X$4)=1,"S",IF(GETPIVOTDATA("Vessel",'[1]Schedule For Pub'!$AJ$3,"Date",$A84,"Vessel",X$4)=1,"W",""))</f>
        <v>S</v>
      </c>
      <c r="Y84" s="4" t="str">
        <f>IF(GETPIVOTDATA("Vessel",'[1]Schedule For Pub'!$A$3,"Date",$A84,"Vessel",Y$4)=1,"S",IF(GETPIVOTDATA("Vessel",'[1]Schedule For Pub'!$AJ$3,"Date",$A84,"Vessel",Y$4)=1,"W",""))</f>
        <v/>
      </c>
      <c r="Z84" s="11" t="str">
        <f>IF(GETPIVOTDATA("Vessel",'[1]Schedule For Pub'!$A$3,"Date",$A84,"Vessel",Z$4)=1,"S",IF(GETPIVOTDATA("Vessel",'[1]Schedule For Pub'!$AJ$3,"Date",$A84,"Vessel",Z$4)=1,"W",""))</f>
        <v/>
      </c>
      <c r="AA84" s="4" t="str">
        <f>IF(GETPIVOTDATA("Vessel",'[1]Schedule For Pub'!$A$3,"Date",$A84,"Vessel",AA$4)=1,"S",IF(GETPIVOTDATA("Vessel",'[1]Schedule For Pub'!$AJ$3,"Date",$A84,"Vessel",AA$4)=1,"W",""))</f>
        <v/>
      </c>
      <c r="AB84" s="11" t="str">
        <f>IF(GETPIVOTDATA("Vessel",'[1]Schedule For Pub'!$A$3,"Date",$A84,"Vessel",AB$4)=1,"S",IF(GETPIVOTDATA("Vessel",'[1]Schedule For Pub'!$AJ$3,"Date",$A84,"Vessel",AB$4)=1,"W",""))</f>
        <v/>
      </c>
      <c r="AC84" s="4" t="str">
        <f>IF(GETPIVOTDATA("Vessel",'[1]Schedule For Pub'!$A$3,"Date",$A84,"Vessel",AC$4)=1,"S",IF(GETPIVOTDATA("Vessel",'[1]Schedule For Pub'!$AJ$3,"Date",$A84,"Vessel",AC$4)=1,"W",""))</f>
        <v/>
      </c>
      <c r="AD84" s="11" t="str">
        <f>IF(GETPIVOTDATA("Vessel",'[1]Schedule For Pub'!$A$3,"Date",$A84,"Vessel",AD$4)=1,"S",IF(GETPIVOTDATA("Vessel",'[1]Schedule For Pub'!$AJ$3,"Date",$A84,"Vessel",AD$4)=1,"W",""))</f>
        <v/>
      </c>
      <c r="AE84" s="4" t="str">
        <f>IF(GETPIVOTDATA("Vessel",'[1]Schedule For Pub'!$A$3,"Date",$A84,"Vessel",AE$4)=1,"S",IF(GETPIVOTDATA("Vessel",'[1]Schedule For Pub'!$AJ$3,"Date",$A84,"Vessel",AE$4)=1,"W",""))</f>
        <v/>
      </c>
      <c r="AF84" s="11" t="str">
        <f>IF(GETPIVOTDATA("Vessel",'[1]Schedule For Pub'!$A$3,"Date",$A84,"Vessel",AF$4)=1,"S",IF(GETPIVOTDATA("Vessel",'[1]Schedule For Pub'!$AJ$3,"Date",$A84,"Vessel",AF$4)=1,"W",""))</f>
        <v/>
      </c>
      <c r="AG84" s="10">
        <f>COUNTIF(C84:AF84,"S")</f>
        <v>3</v>
      </c>
      <c r="AH84" s="9">
        <f>COUNTIF(C84:AF84,"W")</f>
        <v>0</v>
      </c>
      <c r="AI84" s="9">
        <f>6-AG84</f>
        <v>3</v>
      </c>
      <c r="AJ84" s="8">
        <f>AJ83+1</f>
        <v>45888</v>
      </c>
      <c r="AK84" s="1" t="str">
        <f>IF(AI84&gt;0,IF(AH84&gt;0,"notify waitlist vessel",""),"")</f>
        <v/>
      </c>
    </row>
    <row r="85" spans="1:37" x14ac:dyDescent="0.3">
      <c r="A85" s="12">
        <f>'[1]Schedule For Pub'!A85</f>
        <v>45889</v>
      </c>
      <c r="B85" s="8">
        <f>B84+1</f>
        <v>45889</v>
      </c>
      <c r="C85" s="4" t="str">
        <f>IF(GETPIVOTDATA("Vessel",'[1]Schedule For Pub'!$A$3,"Date",$A85,"Vessel",C$4)=1,"S",IF(GETPIVOTDATA("Vessel",'[1]Schedule For Pub'!$AJ$3,"Date",$A85,"Vessel",C$4)=1,"W",""))</f>
        <v/>
      </c>
      <c r="D85" s="11" t="str">
        <f>IF(GETPIVOTDATA("Vessel",'[1]Schedule For Pub'!$A$3,"Date",$A85,"Vessel",D$4)=1,"S",IF(GETPIVOTDATA("Vessel",'[1]Schedule For Pub'!$AJ$3,"Date",$A85,"Vessel",D$4)=1,"W",""))</f>
        <v/>
      </c>
      <c r="E85" s="4" t="str">
        <f>IF(GETPIVOTDATA("Vessel",'[1]Schedule For Pub'!$A$3,"Date",$A85,"Vessel",E$4)=1,"S",IF(GETPIVOTDATA("Vessel",'[1]Schedule For Pub'!$AJ$3,"Date",$A85,"Vessel",E$4)=1,"W",""))</f>
        <v>S</v>
      </c>
      <c r="F85" s="11" t="str">
        <f>IF(GETPIVOTDATA("Vessel",'[1]Schedule For Pub'!$A$3,"Date",$A85,"Vessel",F$4)=1,"S",IF(GETPIVOTDATA("Vessel",'[1]Schedule For Pub'!$AJ$3,"Date",$A85,"Vessel",F$4)=1,"W",""))</f>
        <v/>
      </c>
      <c r="G85" s="4" t="str">
        <f>IF(GETPIVOTDATA("Vessel",'[1]Schedule For Pub'!$A$3,"Date",$A85,"Vessel",G$4)=1,"S",IF(GETPIVOTDATA("Vessel",'[1]Schedule For Pub'!$AJ$3,"Date",$A85,"Vessel",G$4)=1,"W",""))</f>
        <v/>
      </c>
      <c r="H85" s="11" t="str">
        <f>IF(GETPIVOTDATA("Vessel",'[1]Schedule For Pub'!$A$3,"Date",$A85,"Vessel",H$4)=1,"S",IF(GETPIVOTDATA("Vessel",'[1]Schedule For Pub'!$AJ$3,"Date",$A85,"Vessel",H$4)=1,"W",""))</f>
        <v/>
      </c>
      <c r="I85" s="4" t="str">
        <f>IF(GETPIVOTDATA("Vessel",'[1]Schedule For Pub'!$A$3,"Date",$A85,"Vessel",I$4)=1,"S",IF(GETPIVOTDATA("Vessel",'[1]Schedule For Pub'!$AJ$3,"Date",$A85,"Vessel",I$4)=1,"W",""))</f>
        <v/>
      </c>
      <c r="J85" s="11" t="str">
        <f>IF(GETPIVOTDATA("Vessel",'[1]Schedule For Pub'!$A$3,"Date",$A85,"Vessel",J$4)=1,"S",IF(GETPIVOTDATA("Vessel",'[1]Schedule For Pub'!$AJ$3,"Date",$A85,"Vessel",J$4)=1,"W",""))</f>
        <v/>
      </c>
      <c r="K85" s="4" t="str">
        <f>IF(GETPIVOTDATA("Vessel",'[1]Schedule For Pub'!$A$3,"Date",$A85,"Vessel",K$4)=1,"S",IF(GETPIVOTDATA("Vessel",'[1]Schedule For Pub'!$AJ$3,"Date",$A85,"Vessel",K$4)=1,"W",""))</f>
        <v/>
      </c>
      <c r="L85" s="11" t="str">
        <f>IF(GETPIVOTDATA("Vessel",'[1]Schedule For Pub'!$A$3,"Date",$A85,"Vessel",L$4)=1,"S",IF(GETPIVOTDATA("Vessel",'[1]Schedule For Pub'!$AJ$3,"Date",$A85,"Vessel",L$4)=1,"W",""))</f>
        <v/>
      </c>
      <c r="M85" s="4" t="str">
        <f>IF(GETPIVOTDATA("Vessel",'[1]Schedule For Pub'!$A$3,"Date",$A85,"Vessel",M$4)=1,"S",IF(GETPIVOTDATA("Vessel",'[1]Schedule For Pub'!$AJ$3,"Date",$A85,"Vessel",M$4)=1,"W",""))</f>
        <v/>
      </c>
      <c r="N85" s="11" t="str">
        <f>IF(GETPIVOTDATA("Vessel",'[1]Schedule For Pub'!$A$3,"Date",$A85,"Vessel",N$4)=1,"S",IF(GETPIVOTDATA("Vessel",'[1]Schedule For Pub'!$AJ$3,"Date",$A85,"Vessel",N$4)=1,"W",""))</f>
        <v/>
      </c>
      <c r="O85" s="4" t="str">
        <f>IF(GETPIVOTDATA("Vessel",'[1]Schedule For Pub'!$A$3,"Date",$A85,"Vessel",O$4)=1,"S",IF(GETPIVOTDATA("Vessel",'[1]Schedule For Pub'!$AJ$3,"Date",$A85,"Vessel",O$4)=1,"W",""))</f>
        <v/>
      </c>
      <c r="P85" s="11" t="str">
        <f>IF(GETPIVOTDATA("Vessel",'[1]Schedule For Pub'!$A$3,"Date",$A85,"Vessel",P$4)=1,"S",IF(GETPIVOTDATA("Vessel",'[1]Schedule For Pub'!$AJ$3,"Date",$A85,"Vessel",P$4)=1,"W",""))</f>
        <v/>
      </c>
      <c r="Q85" s="4" t="str">
        <f>IF(GETPIVOTDATA("Vessel",'[1]Schedule For Pub'!$A$3,"Date",$A85,"Vessel",Q$4)=1,"S",IF(GETPIVOTDATA("Vessel",'[1]Schedule For Pub'!$AJ$3,"Date",$A85,"Vessel",Q$4)=1,"W",""))</f>
        <v/>
      </c>
      <c r="R85" s="11" t="str">
        <f>IF(GETPIVOTDATA("Vessel",'[1]Schedule For Pub'!$A$3,"Date",$A85,"Vessel",R$4)=1,"S",IF(GETPIVOTDATA("Vessel",'[1]Schedule For Pub'!$AJ$3,"Date",$A85,"Vessel",R$4)=1,"W",""))</f>
        <v/>
      </c>
      <c r="S85" s="4" t="str">
        <f>IF(GETPIVOTDATA("Vessel",'[1]Schedule For Pub'!$A$3,"Date",$A85,"Vessel",S$4)=1,"S",IF(GETPIVOTDATA("Vessel",'[1]Schedule For Pub'!$AJ$3,"Date",$A85,"Vessel",S$4)=1,"W",""))</f>
        <v/>
      </c>
      <c r="T85" s="11" t="str">
        <f>IF(GETPIVOTDATA("Vessel",'[1]Schedule For Pub'!$A$3,"Date",$A85,"Vessel",T$4)=1,"S",IF(GETPIVOTDATA("Vessel",'[1]Schedule For Pub'!$AJ$3,"Date",$A85,"Vessel",T$4)=1,"W",""))</f>
        <v/>
      </c>
      <c r="U85" s="4" t="str">
        <f>IF(GETPIVOTDATA("Vessel",'[1]Schedule For Pub'!$A$3,"Date",$A85,"Vessel",U$4)=1,"S",IF(GETPIVOTDATA("Vessel",'[1]Schedule For Pub'!$AJ$3,"Date",$A85,"Vessel",U$4)=1,"W",""))</f>
        <v/>
      </c>
      <c r="V85" s="11" t="str">
        <f>IF(GETPIVOTDATA("Vessel",'[1]Schedule For Pub'!$A$3,"Date",$A85,"Vessel",V$4)=1,"S",IF(GETPIVOTDATA("Vessel",'[1]Schedule For Pub'!$AJ$3,"Date",$A85,"Vessel",V$4)=1,"W",""))</f>
        <v/>
      </c>
      <c r="W85" s="4" t="str">
        <f>IF(GETPIVOTDATA("Vessel",'[1]Schedule For Pub'!$A$3,"Date",$A85,"Vessel",W$4)=1,"S",IF(GETPIVOTDATA("Vessel",'[1]Schedule For Pub'!$AJ$3,"Date",$A85,"Vessel",W$4)=1,"W",""))</f>
        <v/>
      </c>
      <c r="X85" s="11" t="str">
        <f>IF(GETPIVOTDATA("Vessel",'[1]Schedule For Pub'!$A$3,"Date",$A85,"Vessel",X$4)=1,"S",IF(GETPIVOTDATA("Vessel",'[1]Schedule For Pub'!$AJ$3,"Date",$A85,"Vessel",X$4)=1,"W",""))</f>
        <v>S</v>
      </c>
      <c r="Y85" s="4" t="str">
        <f>IF(GETPIVOTDATA("Vessel",'[1]Schedule For Pub'!$A$3,"Date",$A85,"Vessel",Y$4)=1,"S",IF(GETPIVOTDATA("Vessel",'[1]Schedule For Pub'!$AJ$3,"Date",$A85,"Vessel",Y$4)=1,"W",""))</f>
        <v/>
      </c>
      <c r="Z85" s="11" t="str">
        <f>IF(GETPIVOTDATA("Vessel",'[1]Schedule For Pub'!$A$3,"Date",$A85,"Vessel",Z$4)=1,"S",IF(GETPIVOTDATA("Vessel",'[1]Schedule For Pub'!$AJ$3,"Date",$A85,"Vessel",Z$4)=1,"W",""))</f>
        <v/>
      </c>
      <c r="AA85" s="4" t="str">
        <f>IF(GETPIVOTDATA("Vessel",'[1]Schedule For Pub'!$A$3,"Date",$A85,"Vessel",AA$4)=1,"S",IF(GETPIVOTDATA("Vessel",'[1]Schedule For Pub'!$AJ$3,"Date",$A85,"Vessel",AA$4)=1,"W",""))</f>
        <v/>
      </c>
      <c r="AB85" s="11" t="str">
        <f>IF(GETPIVOTDATA("Vessel",'[1]Schedule For Pub'!$A$3,"Date",$A85,"Vessel",AB$4)=1,"S",IF(GETPIVOTDATA("Vessel",'[1]Schedule For Pub'!$AJ$3,"Date",$A85,"Vessel",AB$4)=1,"W",""))</f>
        <v/>
      </c>
      <c r="AC85" s="4" t="str">
        <f>IF(GETPIVOTDATA("Vessel",'[1]Schedule For Pub'!$A$3,"Date",$A85,"Vessel",AC$4)=1,"S",IF(GETPIVOTDATA("Vessel",'[1]Schedule For Pub'!$AJ$3,"Date",$A85,"Vessel",AC$4)=1,"W",""))</f>
        <v/>
      </c>
      <c r="AD85" s="11" t="str">
        <f>IF(GETPIVOTDATA("Vessel",'[1]Schedule For Pub'!$A$3,"Date",$A85,"Vessel",AD$4)=1,"S",IF(GETPIVOTDATA("Vessel",'[1]Schedule For Pub'!$AJ$3,"Date",$A85,"Vessel",AD$4)=1,"W",""))</f>
        <v/>
      </c>
      <c r="AE85" s="4" t="str">
        <f>IF(GETPIVOTDATA("Vessel",'[1]Schedule For Pub'!$A$3,"Date",$A85,"Vessel",AE$4)=1,"S",IF(GETPIVOTDATA("Vessel",'[1]Schedule For Pub'!$AJ$3,"Date",$A85,"Vessel",AE$4)=1,"W",""))</f>
        <v/>
      </c>
      <c r="AF85" s="11" t="str">
        <f>IF(GETPIVOTDATA("Vessel",'[1]Schedule For Pub'!$A$3,"Date",$A85,"Vessel",AF$4)=1,"S",IF(GETPIVOTDATA("Vessel",'[1]Schedule For Pub'!$AJ$3,"Date",$A85,"Vessel",AF$4)=1,"W",""))</f>
        <v/>
      </c>
      <c r="AG85" s="10">
        <f>COUNTIF(C85:AF85,"S")</f>
        <v>2</v>
      </c>
      <c r="AH85" s="9">
        <f>COUNTIF(C85:AF85,"W")</f>
        <v>0</v>
      </c>
      <c r="AI85" s="9">
        <f>6-AG85</f>
        <v>4</v>
      </c>
      <c r="AJ85" s="8">
        <f>AJ84+1</f>
        <v>45889</v>
      </c>
      <c r="AK85" s="1" t="str">
        <f>IF(AI85&gt;0,IF(AH85&gt;0,"notify waitlist vessel",""),"")</f>
        <v/>
      </c>
    </row>
    <row r="86" spans="1:37" x14ac:dyDescent="0.3">
      <c r="A86" s="12">
        <f>'[1]Schedule For Pub'!A86</f>
        <v>45890</v>
      </c>
      <c r="B86" s="8">
        <f>B85+1</f>
        <v>45890</v>
      </c>
      <c r="C86" s="4" t="str">
        <f>IF(GETPIVOTDATA("Vessel",'[1]Schedule For Pub'!$A$3,"Date",$A86,"Vessel",C$4)=1,"S",IF(GETPIVOTDATA("Vessel",'[1]Schedule For Pub'!$AJ$3,"Date",$A86,"Vessel",C$4)=1,"W",""))</f>
        <v/>
      </c>
      <c r="D86" s="11" t="str">
        <f>IF(GETPIVOTDATA("Vessel",'[1]Schedule For Pub'!$A$3,"Date",$A86,"Vessel",D$4)=1,"S",IF(GETPIVOTDATA("Vessel",'[1]Schedule For Pub'!$AJ$3,"Date",$A86,"Vessel",D$4)=1,"W",""))</f>
        <v/>
      </c>
      <c r="E86" s="4" t="str">
        <f>IF(GETPIVOTDATA("Vessel",'[1]Schedule For Pub'!$A$3,"Date",$A86,"Vessel",E$4)=1,"S",IF(GETPIVOTDATA("Vessel",'[1]Schedule For Pub'!$AJ$3,"Date",$A86,"Vessel",E$4)=1,"W",""))</f>
        <v>S</v>
      </c>
      <c r="F86" s="11" t="str">
        <f>IF(GETPIVOTDATA("Vessel",'[1]Schedule For Pub'!$A$3,"Date",$A86,"Vessel",F$4)=1,"S",IF(GETPIVOTDATA("Vessel",'[1]Schedule For Pub'!$AJ$3,"Date",$A86,"Vessel",F$4)=1,"W",""))</f>
        <v/>
      </c>
      <c r="G86" s="4" t="str">
        <f>IF(GETPIVOTDATA("Vessel",'[1]Schedule For Pub'!$A$3,"Date",$A86,"Vessel",G$4)=1,"S",IF(GETPIVOTDATA("Vessel",'[1]Schedule For Pub'!$AJ$3,"Date",$A86,"Vessel",G$4)=1,"W",""))</f>
        <v/>
      </c>
      <c r="H86" s="11" t="str">
        <f>IF(GETPIVOTDATA("Vessel",'[1]Schedule For Pub'!$A$3,"Date",$A86,"Vessel",H$4)=1,"S",IF(GETPIVOTDATA("Vessel",'[1]Schedule For Pub'!$AJ$3,"Date",$A86,"Vessel",H$4)=1,"W",""))</f>
        <v>S</v>
      </c>
      <c r="I86" s="4" t="str">
        <f>IF(GETPIVOTDATA("Vessel",'[1]Schedule For Pub'!$A$3,"Date",$A86,"Vessel",I$4)=1,"S",IF(GETPIVOTDATA("Vessel",'[1]Schedule For Pub'!$AJ$3,"Date",$A86,"Vessel",I$4)=1,"W",""))</f>
        <v/>
      </c>
      <c r="J86" s="11" t="str">
        <f>IF(GETPIVOTDATA("Vessel",'[1]Schedule For Pub'!$A$3,"Date",$A86,"Vessel",J$4)=1,"S",IF(GETPIVOTDATA("Vessel",'[1]Schedule For Pub'!$AJ$3,"Date",$A86,"Vessel",J$4)=1,"W",""))</f>
        <v/>
      </c>
      <c r="K86" s="4" t="str">
        <f>IF(GETPIVOTDATA("Vessel",'[1]Schedule For Pub'!$A$3,"Date",$A86,"Vessel",K$4)=1,"S",IF(GETPIVOTDATA("Vessel",'[1]Schedule For Pub'!$AJ$3,"Date",$A86,"Vessel",K$4)=1,"W",""))</f>
        <v/>
      </c>
      <c r="L86" s="11" t="str">
        <f>IF(GETPIVOTDATA("Vessel",'[1]Schedule For Pub'!$A$3,"Date",$A86,"Vessel",L$4)=1,"S",IF(GETPIVOTDATA("Vessel",'[1]Schedule For Pub'!$AJ$3,"Date",$A86,"Vessel",L$4)=1,"W",""))</f>
        <v/>
      </c>
      <c r="M86" s="4" t="str">
        <f>IF(GETPIVOTDATA("Vessel",'[1]Schedule For Pub'!$A$3,"Date",$A86,"Vessel",M$4)=1,"S",IF(GETPIVOTDATA("Vessel",'[1]Schedule For Pub'!$AJ$3,"Date",$A86,"Vessel",M$4)=1,"W",""))</f>
        <v/>
      </c>
      <c r="N86" s="11" t="str">
        <f>IF(GETPIVOTDATA("Vessel",'[1]Schedule For Pub'!$A$3,"Date",$A86,"Vessel",N$4)=1,"S",IF(GETPIVOTDATA("Vessel",'[1]Schedule For Pub'!$AJ$3,"Date",$A86,"Vessel",N$4)=1,"W",""))</f>
        <v/>
      </c>
      <c r="O86" s="4" t="str">
        <f>IF(GETPIVOTDATA("Vessel",'[1]Schedule For Pub'!$A$3,"Date",$A86,"Vessel",O$4)=1,"S",IF(GETPIVOTDATA("Vessel",'[1]Schedule For Pub'!$AJ$3,"Date",$A86,"Vessel",O$4)=1,"W",""))</f>
        <v/>
      </c>
      <c r="P86" s="11" t="str">
        <f>IF(GETPIVOTDATA("Vessel",'[1]Schedule For Pub'!$A$3,"Date",$A86,"Vessel",P$4)=1,"S",IF(GETPIVOTDATA("Vessel",'[1]Schedule For Pub'!$AJ$3,"Date",$A86,"Vessel",P$4)=1,"W",""))</f>
        <v/>
      </c>
      <c r="Q86" s="4" t="str">
        <f>IF(GETPIVOTDATA("Vessel",'[1]Schedule For Pub'!$A$3,"Date",$A86,"Vessel",Q$4)=1,"S",IF(GETPIVOTDATA("Vessel",'[1]Schedule For Pub'!$AJ$3,"Date",$A86,"Vessel",Q$4)=1,"W",""))</f>
        <v/>
      </c>
      <c r="R86" s="11" t="str">
        <f>IF(GETPIVOTDATA("Vessel",'[1]Schedule For Pub'!$A$3,"Date",$A86,"Vessel",R$4)=1,"S",IF(GETPIVOTDATA("Vessel",'[1]Schedule For Pub'!$AJ$3,"Date",$A86,"Vessel",R$4)=1,"W",""))</f>
        <v/>
      </c>
      <c r="S86" s="4" t="str">
        <f>IF(GETPIVOTDATA("Vessel",'[1]Schedule For Pub'!$A$3,"Date",$A86,"Vessel",S$4)=1,"S",IF(GETPIVOTDATA("Vessel",'[1]Schedule For Pub'!$AJ$3,"Date",$A86,"Vessel",S$4)=1,"W",""))</f>
        <v/>
      </c>
      <c r="T86" s="11" t="str">
        <f>IF(GETPIVOTDATA("Vessel",'[1]Schedule For Pub'!$A$3,"Date",$A86,"Vessel",T$4)=1,"S",IF(GETPIVOTDATA("Vessel",'[1]Schedule For Pub'!$AJ$3,"Date",$A86,"Vessel",T$4)=1,"W",""))</f>
        <v/>
      </c>
      <c r="U86" s="4" t="str">
        <f>IF(GETPIVOTDATA("Vessel",'[1]Schedule For Pub'!$A$3,"Date",$A86,"Vessel",U$4)=1,"S",IF(GETPIVOTDATA("Vessel",'[1]Schedule For Pub'!$AJ$3,"Date",$A86,"Vessel",U$4)=1,"W",""))</f>
        <v/>
      </c>
      <c r="V86" s="11" t="str">
        <f>IF(GETPIVOTDATA("Vessel",'[1]Schedule For Pub'!$A$3,"Date",$A86,"Vessel",V$4)=1,"S",IF(GETPIVOTDATA("Vessel",'[1]Schedule For Pub'!$AJ$3,"Date",$A86,"Vessel",V$4)=1,"W",""))</f>
        <v/>
      </c>
      <c r="W86" s="4" t="str">
        <f>IF(GETPIVOTDATA("Vessel",'[1]Schedule For Pub'!$A$3,"Date",$A86,"Vessel",W$4)=1,"S",IF(GETPIVOTDATA("Vessel",'[1]Schedule For Pub'!$AJ$3,"Date",$A86,"Vessel",W$4)=1,"W",""))</f>
        <v/>
      </c>
      <c r="X86" s="11" t="str">
        <f>IF(GETPIVOTDATA("Vessel",'[1]Schedule For Pub'!$A$3,"Date",$A86,"Vessel",X$4)=1,"S",IF(GETPIVOTDATA("Vessel",'[1]Schedule For Pub'!$AJ$3,"Date",$A86,"Vessel",X$4)=1,"W",""))</f>
        <v>S</v>
      </c>
      <c r="Y86" s="4" t="str">
        <f>IF(GETPIVOTDATA("Vessel",'[1]Schedule For Pub'!$A$3,"Date",$A86,"Vessel",Y$4)=1,"S",IF(GETPIVOTDATA("Vessel",'[1]Schedule For Pub'!$AJ$3,"Date",$A86,"Vessel",Y$4)=1,"W",""))</f>
        <v/>
      </c>
      <c r="Z86" s="11" t="str">
        <f>IF(GETPIVOTDATA("Vessel",'[1]Schedule For Pub'!$A$3,"Date",$A86,"Vessel",Z$4)=1,"S",IF(GETPIVOTDATA("Vessel",'[1]Schedule For Pub'!$AJ$3,"Date",$A86,"Vessel",Z$4)=1,"W",""))</f>
        <v/>
      </c>
      <c r="AA86" s="4" t="str">
        <f>IF(GETPIVOTDATA("Vessel",'[1]Schedule For Pub'!$A$3,"Date",$A86,"Vessel",AA$4)=1,"S",IF(GETPIVOTDATA("Vessel",'[1]Schedule For Pub'!$AJ$3,"Date",$A86,"Vessel",AA$4)=1,"W",""))</f>
        <v/>
      </c>
      <c r="AB86" s="11" t="str">
        <f>IF(GETPIVOTDATA("Vessel",'[1]Schedule For Pub'!$A$3,"Date",$A86,"Vessel",AB$4)=1,"S",IF(GETPIVOTDATA("Vessel",'[1]Schedule For Pub'!$AJ$3,"Date",$A86,"Vessel",AB$4)=1,"W",""))</f>
        <v/>
      </c>
      <c r="AC86" s="4" t="str">
        <f>IF(GETPIVOTDATA("Vessel",'[1]Schedule For Pub'!$A$3,"Date",$A86,"Vessel",AC$4)=1,"S",IF(GETPIVOTDATA("Vessel",'[1]Schedule For Pub'!$AJ$3,"Date",$A86,"Vessel",AC$4)=1,"W",""))</f>
        <v/>
      </c>
      <c r="AD86" s="11" t="str">
        <f>IF(GETPIVOTDATA("Vessel",'[1]Schedule For Pub'!$A$3,"Date",$A86,"Vessel",AD$4)=1,"S",IF(GETPIVOTDATA("Vessel",'[1]Schedule For Pub'!$AJ$3,"Date",$A86,"Vessel",AD$4)=1,"W",""))</f>
        <v/>
      </c>
      <c r="AE86" s="4" t="str">
        <f>IF(GETPIVOTDATA("Vessel",'[1]Schedule For Pub'!$A$3,"Date",$A86,"Vessel",AE$4)=1,"S",IF(GETPIVOTDATA("Vessel",'[1]Schedule For Pub'!$AJ$3,"Date",$A86,"Vessel",AE$4)=1,"W",""))</f>
        <v/>
      </c>
      <c r="AF86" s="11" t="str">
        <f>IF(GETPIVOTDATA("Vessel",'[1]Schedule For Pub'!$A$3,"Date",$A86,"Vessel",AF$4)=1,"S",IF(GETPIVOTDATA("Vessel",'[1]Schedule For Pub'!$AJ$3,"Date",$A86,"Vessel",AF$4)=1,"W",""))</f>
        <v/>
      </c>
      <c r="AG86" s="10">
        <f>COUNTIF(C86:AF86,"S")</f>
        <v>3</v>
      </c>
      <c r="AH86" s="9">
        <f>COUNTIF(C86:AF86,"W")</f>
        <v>0</v>
      </c>
      <c r="AI86" s="9">
        <f>6-AG86</f>
        <v>3</v>
      </c>
      <c r="AJ86" s="8">
        <f>AJ85+1</f>
        <v>45890</v>
      </c>
      <c r="AK86" s="1" t="str">
        <f>IF(AI86&gt;0,IF(AH86&gt;0,"notify waitlist vessel",""),"")</f>
        <v/>
      </c>
    </row>
    <row r="87" spans="1:37" x14ac:dyDescent="0.3">
      <c r="A87" s="12">
        <f>'[1]Schedule For Pub'!A87</f>
        <v>45891</v>
      </c>
      <c r="B87" s="8">
        <f>B86+1</f>
        <v>45891</v>
      </c>
      <c r="C87" s="4" t="str">
        <f>IF(GETPIVOTDATA("Vessel",'[1]Schedule For Pub'!$A$3,"Date",$A87,"Vessel",C$4)=1,"S",IF(GETPIVOTDATA("Vessel",'[1]Schedule For Pub'!$AJ$3,"Date",$A87,"Vessel",C$4)=1,"W",""))</f>
        <v/>
      </c>
      <c r="D87" s="11" t="str">
        <f>IF(GETPIVOTDATA("Vessel",'[1]Schedule For Pub'!$A$3,"Date",$A87,"Vessel",D$4)=1,"S",IF(GETPIVOTDATA("Vessel",'[1]Schedule For Pub'!$AJ$3,"Date",$A87,"Vessel",D$4)=1,"W",""))</f>
        <v/>
      </c>
      <c r="E87" s="4" t="str">
        <f>IF(GETPIVOTDATA("Vessel",'[1]Schedule For Pub'!$A$3,"Date",$A87,"Vessel",E$4)=1,"S",IF(GETPIVOTDATA("Vessel",'[1]Schedule For Pub'!$AJ$3,"Date",$A87,"Vessel",E$4)=1,"W",""))</f>
        <v>S</v>
      </c>
      <c r="F87" s="11" t="str">
        <f>IF(GETPIVOTDATA("Vessel",'[1]Schedule For Pub'!$A$3,"Date",$A87,"Vessel",F$4)=1,"S",IF(GETPIVOTDATA("Vessel",'[1]Schedule For Pub'!$AJ$3,"Date",$A87,"Vessel",F$4)=1,"W",""))</f>
        <v/>
      </c>
      <c r="G87" s="4" t="str">
        <f>IF(GETPIVOTDATA("Vessel",'[1]Schedule For Pub'!$A$3,"Date",$A87,"Vessel",G$4)=1,"S",IF(GETPIVOTDATA("Vessel",'[1]Schedule For Pub'!$AJ$3,"Date",$A87,"Vessel",G$4)=1,"W",""))</f>
        <v/>
      </c>
      <c r="H87" s="11" t="str">
        <f>IF(GETPIVOTDATA("Vessel",'[1]Schedule For Pub'!$A$3,"Date",$A87,"Vessel",H$4)=1,"S",IF(GETPIVOTDATA("Vessel",'[1]Schedule For Pub'!$AJ$3,"Date",$A87,"Vessel",H$4)=1,"W",""))</f>
        <v>S</v>
      </c>
      <c r="I87" s="4" t="str">
        <f>IF(GETPIVOTDATA("Vessel",'[1]Schedule For Pub'!$A$3,"Date",$A87,"Vessel",I$4)=1,"S",IF(GETPIVOTDATA("Vessel",'[1]Schedule For Pub'!$AJ$3,"Date",$A87,"Vessel",I$4)=1,"W",""))</f>
        <v/>
      </c>
      <c r="J87" s="11" t="str">
        <f>IF(GETPIVOTDATA("Vessel",'[1]Schedule For Pub'!$A$3,"Date",$A87,"Vessel",J$4)=1,"S",IF(GETPIVOTDATA("Vessel",'[1]Schedule For Pub'!$AJ$3,"Date",$A87,"Vessel",J$4)=1,"W",""))</f>
        <v/>
      </c>
      <c r="K87" s="4" t="str">
        <f>IF(GETPIVOTDATA("Vessel",'[1]Schedule For Pub'!$A$3,"Date",$A87,"Vessel",K$4)=1,"S",IF(GETPIVOTDATA("Vessel",'[1]Schedule For Pub'!$AJ$3,"Date",$A87,"Vessel",K$4)=1,"W",""))</f>
        <v/>
      </c>
      <c r="L87" s="11" t="str">
        <f>IF(GETPIVOTDATA("Vessel",'[1]Schedule For Pub'!$A$3,"Date",$A87,"Vessel",L$4)=1,"S",IF(GETPIVOTDATA("Vessel",'[1]Schedule For Pub'!$AJ$3,"Date",$A87,"Vessel",L$4)=1,"W",""))</f>
        <v/>
      </c>
      <c r="M87" s="4" t="str">
        <f>IF(GETPIVOTDATA("Vessel",'[1]Schedule For Pub'!$A$3,"Date",$A87,"Vessel",M$4)=1,"S",IF(GETPIVOTDATA("Vessel",'[1]Schedule For Pub'!$AJ$3,"Date",$A87,"Vessel",M$4)=1,"W",""))</f>
        <v/>
      </c>
      <c r="N87" s="11" t="str">
        <f>IF(GETPIVOTDATA("Vessel",'[1]Schedule For Pub'!$A$3,"Date",$A87,"Vessel",N$4)=1,"S",IF(GETPIVOTDATA("Vessel",'[1]Schedule For Pub'!$AJ$3,"Date",$A87,"Vessel",N$4)=1,"W",""))</f>
        <v/>
      </c>
      <c r="O87" s="4" t="str">
        <f>IF(GETPIVOTDATA("Vessel",'[1]Schedule For Pub'!$A$3,"Date",$A87,"Vessel",O$4)=1,"S",IF(GETPIVOTDATA("Vessel",'[1]Schedule For Pub'!$AJ$3,"Date",$A87,"Vessel",O$4)=1,"W",""))</f>
        <v/>
      </c>
      <c r="P87" s="11" t="str">
        <f>IF(GETPIVOTDATA("Vessel",'[1]Schedule For Pub'!$A$3,"Date",$A87,"Vessel",P$4)=1,"S",IF(GETPIVOTDATA("Vessel",'[1]Schedule For Pub'!$AJ$3,"Date",$A87,"Vessel",P$4)=1,"W",""))</f>
        <v/>
      </c>
      <c r="Q87" s="4" t="str">
        <f>IF(GETPIVOTDATA("Vessel",'[1]Schedule For Pub'!$A$3,"Date",$A87,"Vessel",Q$4)=1,"S",IF(GETPIVOTDATA("Vessel",'[1]Schedule For Pub'!$AJ$3,"Date",$A87,"Vessel",Q$4)=1,"W",""))</f>
        <v/>
      </c>
      <c r="R87" s="11" t="str">
        <f>IF(GETPIVOTDATA("Vessel",'[1]Schedule For Pub'!$A$3,"Date",$A87,"Vessel",R$4)=1,"S",IF(GETPIVOTDATA("Vessel",'[1]Schedule For Pub'!$AJ$3,"Date",$A87,"Vessel",R$4)=1,"W",""))</f>
        <v/>
      </c>
      <c r="S87" s="4" t="str">
        <f>IF(GETPIVOTDATA("Vessel",'[1]Schedule For Pub'!$A$3,"Date",$A87,"Vessel",S$4)=1,"S",IF(GETPIVOTDATA("Vessel",'[1]Schedule For Pub'!$AJ$3,"Date",$A87,"Vessel",S$4)=1,"W",""))</f>
        <v/>
      </c>
      <c r="T87" s="11" t="str">
        <f>IF(GETPIVOTDATA("Vessel",'[1]Schedule For Pub'!$A$3,"Date",$A87,"Vessel",T$4)=1,"S",IF(GETPIVOTDATA("Vessel",'[1]Schedule For Pub'!$AJ$3,"Date",$A87,"Vessel",T$4)=1,"W",""))</f>
        <v/>
      </c>
      <c r="U87" s="4" t="str">
        <f>IF(GETPIVOTDATA("Vessel",'[1]Schedule For Pub'!$A$3,"Date",$A87,"Vessel",U$4)=1,"S",IF(GETPIVOTDATA("Vessel",'[1]Schedule For Pub'!$AJ$3,"Date",$A87,"Vessel",U$4)=1,"W",""))</f>
        <v/>
      </c>
      <c r="V87" s="11" t="str">
        <f>IF(GETPIVOTDATA("Vessel",'[1]Schedule For Pub'!$A$3,"Date",$A87,"Vessel",V$4)=1,"S",IF(GETPIVOTDATA("Vessel",'[1]Schedule For Pub'!$AJ$3,"Date",$A87,"Vessel",V$4)=1,"W",""))</f>
        <v/>
      </c>
      <c r="W87" s="4" t="str">
        <f>IF(GETPIVOTDATA("Vessel",'[1]Schedule For Pub'!$A$3,"Date",$A87,"Vessel",W$4)=1,"S",IF(GETPIVOTDATA("Vessel",'[1]Schedule For Pub'!$AJ$3,"Date",$A87,"Vessel",W$4)=1,"W",""))</f>
        <v/>
      </c>
      <c r="X87" s="11" t="str">
        <f>IF(GETPIVOTDATA("Vessel",'[1]Schedule For Pub'!$A$3,"Date",$A87,"Vessel",X$4)=1,"S",IF(GETPIVOTDATA("Vessel",'[1]Schedule For Pub'!$AJ$3,"Date",$A87,"Vessel",X$4)=1,"W",""))</f>
        <v>S</v>
      </c>
      <c r="Y87" s="4" t="str">
        <f>IF(GETPIVOTDATA("Vessel",'[1]Schedule For Pub'!$A$3,"Date",$A87,"Vessel",Y$4)=1,"S",IF(GETPIVOTDATA("Vessel",'[1]Schedule For Pub'!$AJ$3,"Date",$A87,"Vessel",Y$4)=1,"W",""))</f>
        <v/>
      </c>
      <c r="Z87" s="11" t="str">
        <f>IF(GETPIVOTDATA("Vessel",'[1]Schedule For Pub'!$A$3,"Date",$A87,"Vessel",Z$4)=1,"S",IF(GETPIVOTDATA("Vessel",'[1]Schedule For Pub'!$AJ$3,"Date",$A87,"Vessel",Z$4)=1,"W",""))</f>
        <v/>
      </c>
      <c r="AA87" s="4" t="str">
        <f>IF(GETPIVOTDATA("Vessel",'[1]Schedule For Pub'!$A$3,"Date",$A87,"Vessel",AA$4)=1,"S",IF(GETPIVOTDATA("Vessel",'[1]Schedule For Pub'!$AJ$3,"Date",$A87,"Vessel",AA$4)=1,"W",""))</f>
        <v/>
      </c>
      <c r="AB87" s="11" t="str">
        <f>IF(GETPIVOTDATA("Vessel",'[1]Schedule For Pub'!$A$3,"Date",$A87,"Vessel",AB$4)=1,"S",IF(GETPIVOTDATA("Vessel",'[1]Schedule For Pub'!$AJ$3,"Date",$A87,"Vessel",AB$4)=1,"W",""))</f>
        <v/>
      </c>
      <c r="AC87" s="4" t="str">
        <f>IF(GETPIVOTDATA("Vessel",'[1]Schedule For Pub'!$A$3,"Date",$A87,"Vessel",AC$4)=1,"S",IF(GETPIVOTDATA("Vessel",'[1]Schedule For Pub'!$AJ$3,"Date",$A87,"Vessel",AC$4)=1,"W",""))</f>
        <v/>
      </c>
      <c r="AD87" s="11" t="str">
        <f>IF(GETPIVOTDATA("Vessel",'[1]Schedule For Pub'!$A$3,"Date",$A87,"Vessel",AD$4)=1,"S",IF(GETPIVOTDATA("Vessel",'[1]Schedule For Pub'!$AJ$3,"Date",$A87,"Vessel",AD$4)=1,"W",""))</f>
        <v/>
      </c>
      <c r="AE87" s="4" t="str">
        <f>IF(GETPIVOTDATA("Vessel",'[1]Schedule For Pub'!$A$3,"Date",$A87,"Vessel",AE$4)=1,"S",IF(GETPIVOTDATA("Vessel",'[1]Schedule For Pub'!$AJ$3,"Date",$A87,"Vessel",AE$4)=1,"W",""))</f>
        <v/>
      </c>
      <c r="AF87" s="11" t="str">
        <f>IF(GETPIVOTDATA("Vessel",'[1]Schedule For Pub'!$A$3,"Date",$A87,"Vessel",AF$4)=1,"S",IF(GETPIVOTDATA("Vessel",'[1]Schedule For Pub'!$AJ$3,"Date",$A87,"Vessel",AF$4)=1,"W",""))</f>
        <v/>
      </c>
      <c r="AG87" s="10">
        <f>COUNTIF(C87:AF87,"S")</f>
        <v>3</v>
      </c>
      <c r="AH87" s="9">
        <f>COUNTIF(C87:AF87,"W")</f>
        <v>0</v>
      </c>
      <c r="AI87" s="9">
        <f>6-AG87</f>
        <v>3</v>
      </c>
      <c r="AJ87" s="8">
        <f>AJ86+1</f>
        <v>45891</v>
      </c>
      <c r="AK87" s="1" t="str">
        <f>IF(AI87&gt;0,IF(AH87&gt;0,"notify waitlist vessel",""),"")</f>
        <v/>
      </c>
    </row>
    <row r="88" spans="1:37" x14ac:dyDescent="0.3">
      <c r="A88" s="12">
        <f>'[1]Schedule For Pub'!A88</f>
        <v>45892</v>
      </c>
      <c r="B88" s="8">
        <f>B87+1</f>
        <v>45892</v>
      </c>
      <c r="C88" s="4" t="str">
        <f>IF(GETPIVOTDATA("Vessel",'[1]Schedule For Pub'!$A$3,"Date",$A88,"Vessel",C$4)=1,"S",IF(GETPIVOTDATA("Vessel",'[1]Schedule For Pub'!$AJ$3,"Date",$A88,"Vessel",C$4)=1,"W",""))</f>
        <v/>
      </c>
      <c r="D88" s="11" t="str">
        <f>IF(GETPIVOTDATA("Vessel",'[1]Schedule For Pub'!$A$3,"Date",$A88,"Vessel",D$4)=1,"S",IF(GETPIVOTDATA("Vessel",'[1]Schedule For Pub'!$AJ$3,"Date",$A88,"Vessel",D$4)=1,"W",""))</f>
        <v/>
      </c>
      <c r="E88" s="4" t="str">
        <f>IF(GETPIVOTDATA("Vessel",'[1]Schedule For Pub'!$A$3,"Date",$A88,"Vessel",E$4)=1,"S",IF(GETPIVOTDATA("Vessel",'[1]Schedule For Pub'!$AJ$3,"Date",$A88,"Vessel",E$4)=1,"W",""))</f>
        <v>S</v>
      </c>
      <c r="F88" s="11" t="str">
        <f>IF(GETPIVOTDATA("Vessel",'[1]Schedule For Pub'!$A$3,"Date",$A88,"Vessel",F$4)=1,"S",IF(GETPIVOTDATA("Vessel",'[1]Schedule For Pub'!$AJ$3,"Date",$A88,"Vessel",F$4)=1,"W",""))</f>
        <v/>
      </c>
      <c r="G88" s="4" t="str">
        <f>IF(GETPIVOTDATA("Vessel",'[1]Schedule For Pub'!$A$3,"Date",$A88,"Vessel",G$4)=1,"S",IF(GETPIVOTDATA("Vessel",'[1]Schedule For Pub'!$AJ$3,"Date",$A88,"Vessel",G$4)=1,"W",""))</f>
        <v/>
      </c>
      <c r="H88" s="11" t="str">
        <f>IF(GETPIVOTDATA("Vessel",'[1]Schedule For Pub'!$A$3,"Date",$A88,"Vessel",H$4)=1,"S",IF(GETPIVOTDATA("Vessel",'[1]Schedule For Pub'!$AJ$3,"Date",$A88,"Vessel",H$4)=1,"W",""))</f>
        <v>S</v>
      </c>
      <c r="I88" s="4" t="str">
        <f>IF(GETPIVOTDATA("Vessel",'[1]Schedule For Pub'!$A$3,"Date",$A88,"Vessel",I$4)=1,"S",IF(GETPIVOTDATA("Vessel",'[1]Schedule For Pub'!$AJ$3,"Date",$A88,"Vessel",I$4)=1,"W",""))</f>
        <v/>
      </c>
      <c r="J88" s="11" t="str">
        <f>IF(GETPIVOTDATA("Vessel",'[1]Schedule For Pub'!$A$3,"Date",$A88,"Vessel",J$4)=1,"S",IF(GETPIVOTDATA("Vessel",'[1]Schedule For Pub'!$AJ$3,"Date",$A88,"Vessel",J$4)=1,"W",""))</f>
        <v>S</v>
      </c>
      <c r="K88" s="4" t="str">
        <f>IF(GETPIVOTDATA("Vessel",'[1]Schedule For Pub'!$A$3,"Date",$A88,"Vessel",K$4)=1,"S",IF(GETPIVOTDATA("Vessel",'[1]Schedule For Pub'!$AJ$3,"Date",$A88,"Vessel",K$4)=1,"W",""))</f>
        <v/>
      </c>
      <c r="L88" s="11" t="str">
        <f>IF(GETPIVOTDATA("Vessel",'[1]Schedule For Pub'!$A$3,"Date",$A88,"Vessel",L$4)=1,"S",IF(GETPIVOTDATA("Vessel",'[1]Schedule For Pub'!$AJ$3,"Date",$A88,"Vessel",L$4)=1,"W",""))</f>
        <v/>
      </c>
      <c r="M88" s="4" t="str">
        <f>IF(GETPIVOTDATA("Vessel",'[1]Schedule For Pub'!$A$3,"Date",$A88,"Vessel",M$4)=1,"S",IF(GETPIVOTDATA("Vessel",'[1]Schedule For Pub'!$AJ$3,"Date",$A88,"Vessel",M$4)=1,"W",""))</f>
        <v/>
      </c>
      <c r="N88" s="11" t="str">
        <f>IF(GETPIVOTDATA("Vessel",'[1]Schedule For Pub'!$A$3,"Date",$A88,"Vessel",N$4)=1,"S",IF(GETPIVOTDATA("Vessel",'[1]Schedule For Pub'!$AJ$3,"Date",$A88,"Vessel",N$4)=1,"W",""))</f>
        <v/>
      </c>
      <c r="O88" s="4" t="str">
        <f>IF(GETPIVOTDATA("Vessel",'[1]Schedule For Pub'!$A$3,"Date",$A88,"Vessel",O$4)=1,"S",IF(GETPIVOTDATA("Vessel",'[1]Schedule For Pub'!$AJ$3,"Date",$A88,"Vessel",O$4)=1,"W",""))</f>
        <v/>
      </c>
      <c r="P88" s="11" t="str">
        <f>IF(GETPIVOTDATA("Vessel",'[1]Schedule For Pub'!$A$3,"Date",$A88,"Vessel",P$4)=1,"S",IF(GETPIVOTDATA("Vessel",'[1]Schedule For Pub'!$AJ$3,"Date",$A88,"Vessel",P$4)=1,"W",""))</f>
        <v/>
      </c>
      <c r="Q88" s="4" t="str">
        <f>IF(GETPIVOTDATA("Vessel",'[1]Schedule For Pub'!$A$3,"Date",$A88,"Vessel",Q$4)=1,"S",IF(GETPIVOTDATA("Vessel",'[1]Schedule For Pub'!$AJ$3,"Date",$A88,"Vessel",Q$4)=1,"W",""))</f>
        <v/>
      </c>
      <c r="R88" s="11" t="str">
        <f>IF(GETPIVOTDATA("Vessel",'[1]Schedule For Pub'!$A$3,"Date",$A88,"Vessel",R$4)=1,"S",IF(GETPIVOTDATA("Vessel",'[1]Schedule For Pub'!$AJ$3,"Date",$A88,"Vessel",R$4)=1,"W",""))</f>
        <v/>
      </c>
      <c r="S88" s="4" t="str">
        <f>IF(GETPIVOTDATA("Vessel",'[1]Schedule For Pub'!$A$3,"Date",$A88,"Vessel",S$4)=1,"S",IF(GETPIVOTDATA("Vessel",'[1]Schedule For Pub'!$AJ$3,"Date",$A88,"Vessel",S$4)=1,"W",""))</f>
        <v/>
      </c>
      <c r="T88" s="11" t="str">
        <f>IF(GETPIVOTDATA("Vessel",'[1]Schedule For Pub'!$A$3,"Date",$A88,"Vessel",T$4)=1,"S",IF(GETPIVOTDATA("Vessel",'[1]Schedule For Pub'!$AJ$3,"Date",$A88,"Vessel",T$4)=1,"W",""))</f>
        <v/>
      </c>
      <c r="U88" s="4" t="str">
        <f>IF(GETPIVOTDATA("Vessel",'[1]Schedule For Pub'!$A$3,"Date",$A88,"Vessel",U$4)=1,"S",IF(GETPIVOTDATA("Vessel",'[1]Schedule For Pub'!$AJ$3,"Date",$A88,"Vessel",U$4)=1,"W",""))</f>
        <v/>
      </c>
      <c r="V88" s="11" t="str">
        <f>IF(GETPIVOTDATA("Vessel",'[1]Schedule For Pub'!$A$3,"Date",$A88,"Vessel",V$4)=1,"S",IF(GETPIVOTDATA("Vessel",'[1]Schedule For Pub'!$AJ$3,"Date",$A88,"Vessel",V$4)=1,"W",""))</f>
        <v/>
      </c>
      <c r="W88" s="4" t="str">
        <f>IF(GETPIVOTDATA("Vessel",'[1]Schedule For Pub'!$A$3,"Date",$A88,"Vessel",W$4)=1,"S",IF(GETPIVOTDATA("Vessel",'[1]Schedule For Pub'!$AJ$3,"Date",$A88,"Vessel",W$4)=1,"W",""))</f>
        <v/>
      </c>
      <c r="X88" s="11" t="str">
        <f>IF(GETPIVOTDATA("Vessel",'[1]Schedule For Pub'!$A$3,"Date",$A88,"Vessel",X$4)=1,"S",IF(GETPIVOTDATA("Vessel",'[1]Schedule For Pub'!$AJ$3,"Date",$A88,"Vessel",X$4)=1,"W",""))</f>
        <v/>
      </c>
      <c r="Y88" s="4" t="str">
        <f>IF(GETPIVOTDATA("Vessel",'[1]Schedule For Pub'!$A$3,"Date",$A88,"Vessel",Y$4)=1,"S",IF(GETPIVOTDATA("Vessel",'[1]Schedule For Pub'!$AJ$3,"Date",$A88,"Vessel",Y$4)=1,"W",""))</f>
        <v/>
      </c>
      <c r="Z88" s="11" t="str">
        <f>IF(GETPIVOTDATA("Vessel",'[1]Schedule For Pub'!$A$3,"Date",$A88,"Vessel",Z$4)=1,"S",IF(GETPIVOTDATA("Vessel",'[1]Schedule For Pub'!$AJ$3,"Date",$A88,"Vessel",Z$4)=1,"W",""))</f>
        <v/>
      </c>
      <c r="AA88" s="4" t="str">
        <f>IF(GETPIVOTDATA("Vessel",'[1]Schedule For Pub'!$A$3,"Date",$A88,"Vessel",AA$4)=1,"S",IF(GETPIVOTDATA("Vessel",'[1]Schedule For Pub'!$AJ$3,"Date",$A88,"Vessel",AA$4)=1,"W",""))</f>
        <v/>
      </c>
      <c r="AB88" s="11" t="str">
        <f>IF(GETPIVOTDATA("Vessel",'[1]Schedule For Pub'!$A$3,"Date",$A88,"Vessel",AB$4)=1,"S",IF(GETPIVOTDATA("Vessel",'[1]Schedule For Pub'!$AJ$3,"Date",$A88,"Vessel",AB$4)=1,"W",""))</f>
        <v/>
      </c>
      <c r="AC88" s="4" t="str">
        <f>IF(GETPIVOTDATA("Vessel",'[1]Schedule For Pub'!$A$3,"Date",$A88,"Vessel",AC$4)=1,"S",IF(GETPIVOTDATA("Vessel",'[1]Schedule For Pub'!$AJ$3,"Date",$A88,"Vessel",AC$4)=1,"W",""))</f>
        <v/>
      </c>
      <c r="AD88" s="11" t="str">
        <f>IF(GETPIVOTDATA("Vessel",'[1]Schedule For Pub'!$A$3,"Date",$A88,"Vessel",AD$4)=1,"S",IF(GETPIVOTDATA("Vessel",'[1]Schedule For Pub'!$AJ$3,"Date",$A88,"Vessel",AD$4)=1,"W",""))</f>
        <v/>
      </c>
      <c r="AE88" s="4" t="str">
        <f>IF(GETPIVOTDATA("Vessel",'[1]Schedule For Pub'!$A$3,"Date",$A88,"Vessel",AE$4)=1,"S",IF(GETPIVOTDATA("Vessel",'[1]Schedule For Pub'!$AJ$3,"Date",$A88,"Vessel",AE$4)=1,"W",""))</f>
        <v/>
      </c>
      <c r="AF88" s="11" t="str">
        <f>IF(GETPIVOTDATA("Vessel",'[1]Schedule For Pub'!$A$3,"Date",$A88,"Vessel",AF$4)=1,"S",IF(GETPIVOTDATA("Vessel",'[1]Schedule For Pub'!$AJ$3,"Date",$A88,"Vessel",AF$4)=1,"W",""))</f>
        <v/>
      </c>
      <c r="AG88" s="10">
        <f>COUNTIF(C88:AF88,"S")</f>
        <v>3</v>
      </c>
      <c r="AH88" s="9">
        <f>COUNTIF(C88:AF88,"W")</f>
        <v>0</v>
      </c>
      <c r="AI88" s="9">
        <f>6-AG88</f>
        <v>3</v>
      </c>
      <c r="AJ88" s="8">
        <f>AJ87+1</f>
        <v>45892</v>
      </c>
      <c r="AK88" s="1" t="str">
        <f>IF(AI88&gt;0,IF(AH88&gt;0,"notify waitlist vessel",""),"")</f>
        <v/>
      </c>
    </row>
    <row r="89" spans="1:37" x14ac:dyDescent="0.3">
      <c r="A89" s="12">
        <f>'[1]Schedule For Pub'!A89</f>
        <v>45893</v>
      </c>
      <c r="B89" s="8">
        <f>B88+1</f>
        <v>45893</v>
      </c>
      <c r="C89" s="4" t="str">
        <f>IF(GETPIVOTDATA("Vessel",'[1]Schedule For Pub'!$A$3,"Date",$A89,"Vessel",C$4)=1,"S",IF(GETPIVOTDATA("Vessel",'[1]Schedule For Pub'!$AJ$3,"Date",$A89,"Vessel",C$4)=1,"W",""))</f>
        <v/>
      </c>
      <c r="D89" s="11" t="str">
        <f>IF(GETPIVOTDATA("Vessel",'[1]Schedule For Pub'!$A$3,"Date",$A89,"Vessel",D$4)=1,"S",IF(GETPIVOTDATA("Vessel",'[1]Schedule For Pub'!$AJ$3,"Date",$A89,"Vessel",D$4)=1,"W",""))</f>
        <v/>
      </c>
      <c r="E89" s="4" t="str">
        <f>IF(GETPIVOTDATA("Vessel",'[1]Schedule For Pub'!$A$3,"Date",$A89,"Vessel",E$4)=1,"S",IF(GETPIVOTDATA("Vessel",'[1]Schedule For Pub'!$AJ$3,"Date",$A89,"Vessel",E$4)=1,"W",""))</f>
        <v/>
      </c>
      <c r="F89" s="11" t="str">
        <f>IF(GETPIVOTDATA("Vessel",'[1]Schedule For Pub'!$A$3,"Date",$A89,"Vessel",F$4)=1,"S",IF(GETPIVOTDATA("Vessel",'[1]Schedule For Pub'!$AJ$3,"Date",$A89,"Vessel",F$4)=1,"W",""))</f>
        <v/>
      </c>
      <c r="G89" s="4" t="str">
        <f>IF(GETPIVOTDATA("Vessel",'[1]Schedule For Pub'!$A$3,"Date",$A89,"Vessel",G$4)=1,"S",IF(GETPIVOTDATA("Vessel",'[1]Schedule For Pub'!$AJ$3,"Date",$A89,"Vessel",G$4)=1,"W",""))</f>
        <v/>
      </c>
      <c r="H89" s="11" t="str">
        <f>IF(GETPIVOTDATA("Vessel",'[1]Schedule For Pub'!$A$3,"Date",$A89,"Vessel",H$4)=1,"S",IF(GETPIVOTDATA("Vessel",'[1]Schedule For Pub'!$AJ$3,"Date",$A89,"Vessel",H$4)=1,"W",""))</f>
        <v/>
      </c>
      <c r="I89" s="4" t="str">
        <f>IF(GETPIVOTDATA("Vessel",'[1]Schedule For Pub'!$A$3,"Date",$A89,"Vessel",I$4)=1,"S",IF(GETPIVOTDATA("Vessel",'[1]Schedule For Pub'!$AJ$3,"Date",$A89,"Vessel",I$4)=1,"W",""))</f>
        <v/>
      </c>
      <c r="J89" s="11" t="str">
        <f>IF(GETPIVOTDATA("Vessel",'[1]Schedule For Pub'!$A$3,"Date",$A89,"Vessel",J$4)=1,"S",IF(GETPIVOTDATA("Vessel",'[1]Schedule For Pub'!$AJ$3,"Date",$A89,"Vessel",J$4)=1,"W",""))</f>
        <v>S</v>
      </c>
      <c r="K89" s="4" t="str">
        <f>IF(GETPIVOTDATA("Vessel",'[1]Schedule For Pub'!$A$3,"Date",$A89,"Vessel",K$4)=1,"S",IF(GETPIVOTDATA("Vessel",'[1]Schedule For Pub'!$AJ$3,"Date",$A89,"Vessel",K$4)=1,"W",""))</f>
        <v/>
      </c>
      <c r="L89" s="11" t="str">
        <f>IF(GETPIVOTDATA("Vessel",'[1]Schedule For Pub'!$A$3,"Date",$A89,"Vessel",L$4)=1,"S",IF(GETPIVOTDATA("Vessel",'[1]Schedule For Pub'!$AJ$3,"Date",$A89,"Vessel",L$4)=1,"W",""))</f>
        <v/>
      </c>
      <c r="M89" s="4" t="str">
        <f>IF(GETPIVOTDATA("Vessel",'[1]Schedule For Pub'!$A$3,"Date",$A89,"Vessel",M$4)=1,"S",IF(GETPIVOTDATA("Vessel",'[1]Schedule For Pub'!$AJ$3,"Date",$A89,"Vessel",M$4)=1,"W",""))</f>
        <v/>
      </c>
      <c r="N89" s="11" t="str">
        <f>IF(GETPIVOTDATA("Vessel",'[1]Schedule For Pub'!$A$3,"Date",$A89,"Vessel",N$4)=1,"S",IF(GETPIVOTDATA("Vessel",'[1]Schedule For Pub'!$AJ$3,"Date",$A89,"Vessel",N$4)=1,"W",""))</f>
        <v/>
      </c>
      <c r="O89" s="4" t="str">
        <f>IF(GETPIVOTDATA("Vessel",'[1]Schedule For Pub'!$A$3,"Date",$A89,"Vessel",O$4)=1,"S",IF(GETPIVOTDATA("Vessel",'[1]Schedule For Pub'!$AJ$3,"Date",$A89,"Vessel",O$4)=1,"W",""))</f>
        <v/>
      </c>
      <c r="P89" s="11" t="str">
        <f>IF(GETPIVOTDATA("Vessel",'[1]Schedule For Pub'!$A$3,"Date",$A89,"Vessel",P$4)=1,"S",IF(GETPIVOTDATA("Vessel",'[1]Schedule For Pub'!$AJ$3,"Date",$A89,"Vessel",P$4)=1,"W",""))</f>
        <v/>
      </c>
      <c r="Q89" s="4" t="str">
        <f>IF(GETPIVOTDATA("Vessel",'[1]Schedule For Pub'!$A$3,"Date",$A89,"Vessel",Q$4)=1,"S",IF(GETPIVOTDATA("Vessel",'[1]Schedule For Pub'!$AJ$3,"Date",$A89,"Vessel",Q$4)=1,"W",""))</f>
        <v/>
      </c>
      <c r="R89" s="11" t="str">
        <f>IF(GETPIVOTDATA("Vessel",'[1]Schedule For Pub'!$A$3,"Date",$A89,"Vessel",R$4)=1,"S",IF(GETPIVOTDATA("Vessel",'[1]Schedule For Pub'!$AJ$3,"Date",$A89,"Vessel",R$4)=1,"W",""))</f>
        <v/>
      </c>
      <c r="S89" s="4" t="str">
        <f>IF(GETPIVOTDATA("Vessel",'[1]Schedule For Pub'!$A$3,"Date",$A89,"Vessel",S$4)=1,"S",IF(GETPIVOTDATA("Vessel",'[1]Schedule For Pub'!$AJ$3,"Date",$A89,"Vessel",S$4)=1,"W",""))</f>
        <v/>
      </c>
      <c r="T89" s="11" t="str">
        <f>IF(GETPIVOTDATA("Vessel",'[1]Schedule For Pub'!$A$3,"Date",$A89,"Vessel",T$4)=1,"S",IF(GETPIVOTDATA("Vessel",'[1]Schedule For Pub'!$AJ$3,"Date",$A89,"Vessel",T$4)=1,"W",""))</f>
        <v/>
      </c>
      <c r="U89" s="4" t="str">
        <f>IF(GETPIVOTDATA("Vessel",'[1]Schedule For Pub'!$A$3,"Date",$A89,"Vessel",U$4)=1,"S",IF(GETPIVOTDATA("Vessel",'[1]Schedule For Pub'!$AJ$3,"Date",$A89,"Vessel",U$4)=1,"W",""))</f>
        <v/>
      </c>
      <c r="V89" s="11" t="str">
        <f>IF(GETPIVOTDATA("Vessel",'[1]Schedule For Pub'!$A$3,"Date",$A89,"Vessel",V$4)=1,"S",IF(GETPIVOTDATA("Vessel",'[1]Schedule For Pub'!$AJ$3,"Date",$A89,"Vessel",V$4)=1,"W",""))</f>
        <v/>
      </c>
      <c r="W89" s="4" t="str">
        <f>IF(GETPIVOTDATA("Vessel",'[1]Schedule For Pub'!$A$3,"Date",$A89,"Vessel",W$4)=1,"S",IF(GETPIVOTDATA("Vessel",'[1]Schedule For Pub'!$AJ$3,"Date",$A89,"Vessel",W$4)=1,"W",""))</f>
        <v/>
      </c>
      <c r="X89" s="11" t="str">
        <f>IF(GETPIVOTDATA("Vessel",'[1]Schedule For Pub'!$A$3,"Date",$A89,"Vessel",X$4)=1,"S",IF(GETPIVOTDATA("Vessel",'[1]Schedule For Pub'!$AJ$3,"Date",$A89,"Vessel",X$4)=1,"W",""))</f>
        <v>S</v>
      </c>
      <c r="Y89" s="4" t="str">
        <f>IF(GETPIVOTDATA("Vessel",'[1]Schedule For Pub'!$A$3,"Date",$A89,"Vessel",Y$4)=1,"S",IF(GETPIVOTDATA("Vessel",'[1]Schedule For Pub'!$AJ$3,"Date",$A89,"Vessel",Y$4)=1,"W",""))</f>
        <v/>
      </c>
      <c r="Z89" s="11" t="str">
        <f>IF(GETPIVOTDATA("Vessel",'[1]Schedule For Pub'!$A$3,"Date",$A89,"Vessel",Z$4)=1,"S",IF(GETPIVOTDATA("Vessel",'[1]Schedule For Pub'!$AJ$3,"Date",$A89,"Vessel",Z$4)=1,"W",""))</f>
        <v>S</v>
      </c>
      <c r="AA89" s="4" t="str">
        <f>IF(GETPIVOTDATA("Vessel",'[1]Schedule For Pub'!$A$3,"Date",$A89,"Vessel",AA$4)=1,"S",IF(GETPIVOTDATA("Vessel",'[1]Schedule For Pub'!$AJ$3,"Date",$A89,"Vessel",AA$4)=1,"W",""))</f>
        <v/>
      </c>
      <c r="AB89" s="11" t="str">
        <f>IF(GETPIVOTDATA("Vessel",'[1]Schedule For Pub'!$A$3,"Date",$A89,"Vessel",AB$4)=1,"S",IF(GETPIVOTDATA("Vessel",'[1]Schedule For Pub'!$AJ$3,"Date",$A89,"Vessel",AB$4)=1,"W",""))</f>
        <v/>
      </c>
      <c r="AC89" s="4" t="str">
        <f>IF(GETPIVOTDATA("Vessel",'[1]Schedule For Pub'!$A$3,"Date",$A89,"Vessel",AC$4)=1,"S",IF(GETPIVOTDATA("Vessel",'[1]Schedule For Pub'!$AJ$3,"Date",$A89,"Vessel",AC$4)=1,"W",""))</f>
        <v/>
      </c>
      <c r="AD89" s="11" t="str">
        <f>IF(GETPIVOTDATA("Vessel",'[1]Schedule For Pub'!$A$3,"Date",$A89,"Vessel",AD$4)=1,"S",IF(GETPIVOTDATA("Vessel",'[1]Schedule For Pub'!$AJ$3,"Date",$A89,"Vessel",AD$4)=1,"W",""))</f>
        <v/>
      </c>
      <c r="AE89" s="4" t="str">
        <f>IF(GETPIVOTDATA("Vessel",'[1]Schedule For Pub'!$A$3,"Date",$A89,"Vessel",AE$4)=1,"S",IF(GETPIVOTDATA("Vessel",'[1]Schedule For Pub'!$AJ$3,"Date",$A89,"Vessel",AE$4)=1,"W",""))</f>
        <v/>
      </c>
      <c r="AF89" s="11" t="str">
        <f>IF(GETPIVOTDATA("Vessel",'[1]Schedule For Pub'!$A$3,"Date",$A89,"Vessel",AF$4)=1,"S",IF(GETPIVOTDATA("Vessel",'[1]Schedule For Pub'!$AJ$3,"Date",$A89,"Vessel",AF$4)=1,"W",""))</f>
        <v/>
      </c>
      <c r="AG89" s="10">
        <f>COUNTIF(C89:AF89,"S")</f>
        <v>3</v>
      </c>
      <c r="AH89" s="9">
        <f>COUNTIF(C89:AF89,"W")</f>
        <v>0</v>
      </c>
      <c r="AI89" s="9">
        <f>6-AG89</f>
        <v>3</v>
      </c>
      <c r="AJ89" s="8">
        <f>AJ88+1</f>
        <v>45893</v>
      </c>
      <c r="AK89" s="1" t="str">
        <f>IF(AI89&gt;0,IF(AH89&gt;0,"notify waitlist vessel",""),"")</f>
        <v/>
      </c>
    </row>
    <row r="90" spans="1:37" x14ac:dyDescent="0.3">
      <c r="A90" s="12">
        <f>'[1]Schedule For Pub'!A90</f>
        <v>45894</v>
      </c>
      <c r="B90" s="8">
        <f>B89+1</f>
        <v>45894</v>
      </c>
      <c r="C90" s="4" t="str">
        <f>IF(GETPIVOTDATA("Vessel",'[1]Schedule For Pub'!$A$3,"Date",$A90,"Vessel",C$4)=1,"S",IF(GETPIVOTDATA("Vessel",'[1]Schedule For Pub'!$AJ$3,"Date",$A90,"Vessel",C$4)=1,"W",""))</f>
        <v/>
      </c>
      <c r="D90" s="11" t="str">
        <f>IF(GETPIVOTDATA("Vessel",'[1]Schedule For Pub'!$A$3,"Date",$A90,"Vessel",D$4)=1,"S",IF(GETPIVOTDATA("Vessel",'[1]Schedule For Pub'!$AJ$3,"Date",$A90,"Vessel",D$4)=1,"W",""))</f>
        <v/>
      </c>
      <c r="E90" s="4" t="str">
        <f>IF(GETPIVOTDATA("Vessel",'[1]Schedule For Pub'!$A$3,"Date",$A90,"Vessel",E$4)=1,"S",IF(GETPIVOTDATA("Vessel",'[1]Schedule For Pub'!$AJ$3,"Date",$A90,"Vessel",E$4)=1,"W",""))</f>
        <v>S</v>
      </c>
      <c r="F90" s="11" t="str">
        <f>IF(GETPIVOTDATA("Vessel",'[1]Schedule For Pub'!$A$3,"Date",$A90,"Vessel",F$4)=1,"S",IF(GETPIVOTDATA("Vessel",'[1]Schedule For Pub'!$AJ$3,"Date",$A90,"Vessel",F$4)=1,"W",""))</f>
        <v/>
      </c>
      <c r="G90" s="4" t="str">
        <f>IF(GETPIVOTDATA("Vessel",'[1]Schedule For Pub'!$A$3,"Date",$A90,"Vessel",G$4)=1,"S",IF(GETPIVOTDATA("Vessel",'[1]Schedule For Pub'!$AJ$3,"Date",$A90,"Vessel",G$4)=1,"W",""))</f>
        <v>S</v>
      </c>
      <c r="H90" s="11" t="str">
        <f>IF(GETPIVOTDATA("Vessel",'[1]Schedule For Pub'!$A$3,"Date",$A90,"Vessel",H$4)=1,"S",IF(GETPIVOTDATA("Vessel",'[1]Schedule For Pub'!$AJ$3,"Date",$A90,"Vessel",H$4)=1,"W",""))</f>
        <v/>
      </c>
      <c r="I90" s="4" t="str">
        <f>IF(GETPIVOTDATA("Vessel",'[1]Schedule For Pub'!$A$3,"Date",$A90,"Vessel",I$4)=1,"S",IF(GETPIVOTDATA("Vessel",'[1]Schedule For Pub'!$AJ$3,"Date",$A90,"Vessel",I$4)=1,"W",""))</f>
        <v/>
      </c>
      <c r="J90" s="11" t="str">
        <f>IF(GETPIVOTDATA("Vessel",'[1]Schedule For Pub'!$A$3,"Date",$A90,"Vessel",J$4)=1,"S",IF(GETPIVOTDATA("Vessel",'[1]Schedule For Pub'!$AJ$3,"Date",$A90,"Vessel",J$4)=1,"W",""))</f>
        <v>S</v>
      </c>
      <c r="K90" s="4" t="str">
        <f>IF(GETPIVOTDATA("Vessel",'[1]Schedule For Pub'!$A$3,"Date",$A90,"Vessel",K$4)=1,"S",IF(GETPIVOTDATA("Vessel",'[1]Schedule For Pub'!$AJ$3,"Date",$A90,"Vessel",K$4)=1,"W",""))</f>
        <v/>
      </c>
      <c r="L90" s="11" t="str">
        <f>IF(GETPIVOTDATA("Vessel",'[1]Schedule For Pub'!$A$3,"Date",$A90,"Vessel",L$4)=1,"S",IF(GETPIVOTDATA("Vessel",'[1]Schedule For Pub'!$AJ$3,"Date",$A90,"Vessel",L$4)=1,"W",""))</f>
        <v/>
      </c>
      <c r="M90" s="4" t="str">
        <f>IF(GETPIVOTDATA("Vessel",'[1]Schedule For Pub'!$A$3,"Date",$A90,"Vessel",M$4)=1,"S",IF(GETPIVOTDATA("Vessel",'[1]Schedule For Pub'!$AJ$3,"Date",$A90,"Vessel",M$4)=1,"W",""))</f>
        <v/>
      </c>
      <c r="N90" s="11" t="str">
        <f>IF(GETPIVOTDATA("Vessel",'[1]Schedule For Pub'!$A$3,"Date",$A90,"Vessel",N$4)=1,"S",IF(GETPIVOTDATA("Vessel",'[1]Schedule For Pub'!$AJ$3,"Date",$A90,"Vessel",N$4)=1,"W",""))</f>
        <v/>
      </c>
      <c r="O90" s="4" t="str">
        <f>IF(GETPIVOTDATA("Vessel",'[1]Schedule For Pub'!$A$3,"Date",$A90,"Vessel",O$4)=1,"S",IF(GETPIVOTDATA("Vessel",'[1]Schedule For Pub'!$AJ$3,"Date",$A90,"Vessel",O$4)=1,"W",""))</f>
        <v/>
      </c>
      <c r="P90" s="11" t="str">
        <f>IF(GETPIVOTDATA("Vessel",'[1]Schedule For Pub'!$A$3,"Date",$A90,"Vessel",P$4)=1,"S",IF(GETPIVOTDATA("Vessel",'[1]Schedule For Pub'!$AJ$3,"Date",$A90,"Vessel",P$4)=1,"W",""))</f>
        <v/>
      </c>
      <c r="Q90" s="4" t="str">
        <f>IF(GETPIVOTDATA("Vessel",'[1]Schedule For Pub'!$A$3,"Date",$A90,"Vessel",Q$4)=1,"S",IF(GETPIVOTDATA("Vessel",'[1]Schedule For Pub'!$AJ$3,"Date",$A90,"Vessel",Q$4)=1,"W",""))</f>
        <v/>
      </c>
      <c r="R90" s="11" t="str">
        <f>IF(GETPIVOTDATA("Vessel",'[1]Schedule For Pub'!$A$3,"Date",$A90,"Vessel",R$4)=1,"S",IF(GETPIVOTDATA("Vessel",'[1]Schedule For Pub'!$AJ$3,"Date",$A90,"Vessel",R$4)=1,"W",""))</f>
        <v/>
      </c>
      <c r="S90" s="4" t="str">
        <f>IF(GETPIVOTDATA("Vessel",'[1]Schedule For Pub'!$A$3,"Date",$A90,"Vessel",S$4)=1,"S",IF(GETPIVOTDATA("Vessel",'[1]Schedule For Pub'!$AJ$3,"Date",$A90,"Vessel",S$4)=1,"W",""))</f>
        <v/>
      </c>
      <c r="T90" s="11" t="str">
        <f>IF(GETPIVOTDATA("Vessel",'[1]Schedule For Pub'!$A$3,"Date",$A90,"Vessel",T$4)=1,"S",IF(GETPIVOTDATA("Vessel",'[1]Schedule For Pub'!$AJ$3,"Date",$A90,"Vessel",T$4)=1,"W",""))</f>
        <v/>
      </c>
      <c r="U90" s="4" t="str">
        <f>IF(GETPIVOTDATA("Vessel",'[1]Schedule For Pub'!$A$3,"Date",$A90,"Vessel",U$4)=1,"S",IF(GETPIVOTDATA("Vessel",'[1]Schedule For Pub'!$AJ$3,"Date",$A90,"Vessel",U$4)=1,"W",""))</f>
        <v/>
      </c>
      <c r="V90" s="11" t="str">
        <f>IF(GETPIVOTDATA("Vessel",'[1]Schedule For Pub'!$A$3,"Date",$A90,"Vessel",V$4)=1,"S",IF(GETPIVOTDATA("Vessel",'[1]Schedule For Pub'!$AJ$3,"Date",$A90,"Vessel",V$4)=1,"W",""))</f>
        <v/>
      </c>
      <c r="W90" s="4" t="str">
        <f>IF(GETPIVOTDATA("Vessel",'[1]Schedule For Pub'!$A$3,"Date",$A90,"Vessel",W$4)=1,"S",IF(GETPIVOTDATA("Vessel",'[1]Schedule For Pub'!$AJ$3,"Date",$A90,"Vessel",W$4)=1,"W",""))</f>
        <v/>
      </c>
      <c r="X90" s="11" t="str">
        <f>IF(GETPIVOTDATA("Vessel",'[1]Schedule For Pub'!$A$3,"Date",$A90,"Vessel",X$4)=1,"S",IF(GETPIVOTDATA("Vessel",'[1]Schedule For Pub'!$AJ$3,"Date",$A90,"Vessel",X$4)=1,"W",""))</f>
        <v>S</v>
      </c>
      <c r="Y90" s="4" t="str">
        <f>IF(GETPIVOTDATA("Vessel",'[1]Schedule For Pub'!$A$3,"Date",$A90,"Vessel",Y$4)=1,"S",IF(GETPIVOTDATA("Vessel",'[1]Schedule For Pub'!$AJ$3,"Date",$A90,"Vessel",Y$4)=1,"W",""))</f>
        <v/>
      </c>
      <c r="Z90" s="11" t="str">
        <f>IF(GETPIVOTDATA("Vessel",'[1]Schedule For Pub'!$A$3,"Date",$A90,"Vessel",Z$4)=1,"S",IF(GETPIVOTDATA("Vessel",'[1]Schedule For Pub'!$AJ$3,"Date",$A90,"Vessel",Z$4)=1,"W",""))</f>
        <v>S</v>
      </c>
      <c r="AA90" s="4" t="str">
        <f>IF(GETPIVOTDATA("Vessel",'[1]Schedule For Pub'!$A$3,"Date",$A90,"Vessel",AA$4)=1,"S",IF(GETPIVOTDATA("Vessel",'[1]Schedule For Pub'!$AJ$3,"Date",$A90,"Vessel",AA$4)=1,"W",""))</f>
        <v/>
      </c>
      <c r="AB90" s="11" t="str">
        <f>IF(GETPIVOTDATA("Vessel",'[1]Schedule For Pub'!$A$3,"Date",$A90,"Vessel",AB$4)=1,"S",IF(GETPIVOTDATA("Vessel",'[1]Schedule For Pub'!$AJ$3,"Date",$A90,"Vessel",AB$4)=1,"W",""))</f>
        <v/>
      </c>
      <c r="AC90" s="4" t="str">
        <f>IF(GETPIVOTDATA("Vessel",'[1]Schedule For Pub'!$A$3,"Date",$A90,"Vessel",AC$4)=1,"S",IF(GETPIVOTDATA("Vessel",'[1]Schedule For Pub'!$AJ$3,"Date",$A90,"Vessel",AC$4)=1,"W",""))</f>
        <v/>
      </c>
      <c r="AD90" s="11" t="str">
        <f>IF(GETPIVOTDATA("Vessel",'[1]Schedule For Pub'!$A$3,"Date",$A90,"Vessel",AD$4)=1,"S",IF(GETPIVOTDATA("Vessel",'[1]Schedule For Pub'!$AJ$3,"Date",$A90,"Vessel",AD$4)=1,"W",""))</f>
        <v/>
      </c>
      <c r="AE90" s="4" t="str">
        <f>IF(GETPIVOTDATA("Vessel",'[1]Schedule For Pub'!$A$3,"Date",$A90,"Vessel",AE$4)=1,"S",IF(GETPIVOTDATA("Vessel",'[1]Schedule For Pub'!$AJ$3,"Date",$A90,"Vessel",AE$4)=1,"W",""))</f>
        <v/>
      </c>
      <c r="AF90" s="11" t="str">
        <f>IF(GETPIVOTDATA("Vessel",'[1]Schedule For Pub'!$A$3,"Date",$A90,"Vessel",AF$4)=1,"S",IF(GETPIVOTDATA("Vessel",'[1]Schedule For Pub'!$AJ$3,"Date",$A90,"Vessel",AF$4)=1,"W",""))</f>
        <v/>
      </c>
      <c r="AG90" s="10">
        <f>COUNTIF(C90:AF90,"S")</f>
        <v>5</v>
      </c>
      <c r="AH90" s="9">
        <f>COUNTIF(C90:AF90,"W")</f>
        <v>0</v>
      </c>
      <c r="AI90" s="9">
        <f>6-AG90</f>
        <v>1</v>
      </c>
      <c r="AJ90" s="8">
        <f>AJ89+1</f>
        <v>45894</v>
      </c>
      <c r="AK90" s="1" t="str">
        <f>IF(AI90&gt;0,IF(AH90&gt;0,"notify waitlist vessel",""),"")</f>
        <v/>
      </c>
    </row>
    <row r="91" spans="1:37" x14ac:dyDescent="0.3">
      <c r="A91" s="12">
        <f>'[1]Schedule For Pub'!A91</f>
        <v>45895</v>
      </c>
      <c r="B91" s="8">
        <f>B90+1</f>
        <v>45895</v>
      </c>
      <c r="C91" s="4" t="str">
        <f>IF(GETPIVOTDATA("Vessel",'[1]Schedule For Pub'!$A$3,"Date",$A91,"Vessel",C$4)=1,"S",IF(GETPIVOTDATA("Vessel",'[1]Schedule For Pub'!$AJ$3,"Date",$A91,"Vessel",C$4)=1,"W",""))</f>
        <v/>
      </c>
      <c r="D91" s="11" t="str">
        <f>IF(GETPIVOTDATA("Vessel",'[1]Schedule For Pub'!$A$3,"Date",$A91,"Vessel",D$4)=1,"S",IF(GETPIVOTDATA("Vessel",'[1]Schedule For Pub'!$AJ$3,"Date",$A91,"Vessel",D$4)=1,"W",""))</f>
        <v/>
      </c>
      <c r="E91" s="4" t="str">
        <f>IF(GETPIVOTDATA("Vessel",'[1]Schedule For Pub'!$A$3,"Date",$A91,"Vessel",E$4)=1,"S",IF(GETPIVOTDATA("Vessel",'[1]Schedule For Pub'!$AJ$3,"Date",$A91,"Vessel",E$4)=1,"W",""))</f>
        <v>S</v>
      </c>
      <c r="F91" s="11" t="str">
        <f>IF(GETPIVOTDATA("Vessel",'[1]Schedule For Pub'!$A$3,"Date",$A91,"Vessel",F$4)=1,"S",IF(GETPIVOTDATA("Vessel",'[1]Schedule For Pub'!$AJ$3,"Date",$A91,"Vessel",F$4)=1,"W",""))</f>
        <v/>
      </c>
      <c r="G91" s="4" t="str">
        <f>IF(GETPIVOTDATA("Vessel",'[1]Schedule For Pub'!$A$3,"Date",$A91,"Vessel",G$4)=1,"S",IF(GETPIVOTDATA("Vessel",'[1]Schedule For Pub'!$AJ$3,"Date",$A91,"Vessel",G$4)=1,"W",""))</f>
        <v>S</v>
      </c>
      <c r="H91" s="11" t="str">
        <f>IF(GETPIVOTDATA("Vessel",'[1]Schedule For Pub'!$A$3,"Date",$A91,"Vessel",H$4)=1,"S",IF(GETPIVOTDATA("Vessel",'[1]Schedule For Pub'!$AJ$3,"Date",$A91,"Vessel",H$4)=1,"W",""))</f>
        <v/>
      </c>
      <c r="I91" s="4" t="str">
        <f>IF(GETPIVOTDATA("Vessel",'[1]Schedule For Pub'!$A$3,"Date",$A91,"Vessel",I$4)=1,"S",IF(GETPIVOTDATA("Vessel",'[1]Schedule For Pub'!$AJ$3,"Date",$A91,"Vessel",I$4)=1,"W",""))</f>
        <v/>
      </c>
      <c r="J91" s="11" t="str">
        <f>IF(GETPIVOTDATA("Vessel",'[1]Schedule For Pub'!$A$3,"Date",$A91,"Vessel",J$4)=1,"S",IF(GETPIVOTDATA("Vessel",'[1]Schedule For Pub'!$AJ$3,"Date",$A91,"Vessel",J$4)=1,"W",""))</f>
        <v>S</v>
      </c>
      <c r="K91" s="4" t="str">
        <f>IF(GETPIVOTDATA("Vessel",'[1]Schedule For Pub'!$A$3,"Date",$A91,"Vessel",K$4)=1,"S",IF(GETPIVOTDATA("Vessel",'[1]Schedule For Pub'!$AJ$3,"Date",$A91,"Vessel",K$4)=1,"W",""))</f>
        <v/>
      </c>
      <c r="L91" s="11" t="str">
        <f>IF(GETPIVOTDATA("Vessel",'[1]Schedule For Pub'!$A$3,"Date",$A91,"Vessel",L$4)=1,"S",IF(GETPIVOTDATA("Vessel",'[1]Schedule For Pub'!$AJ$3,"Date",$A91,"Vessel",L$4)=1,"W",""))</f>
        <v/>
      </c>
      <c r="M91" s="4" t="str">
        <f>IF(GETPIVOTDATA("Vessel",'[1]Schedule For Pub'!$A$3,"Date",$A91,"Vessel",M$4)=1,"S",IF(GETPIVOTDATA("Vessel",'[1]Schedule For Pub'!$AJ$3,"Date",$A91,"Vessel",M$4)=1,"W",""))</f>
        <v/>
      </c>
      <c r="N91" s="11" t="str">
        <f>IF(GETPIVOTDATA("Vessel",'[1]Schedule For Pub'!$A$3,"Date",$A91,"Vessel",N$4)=1,"S",IF(GETPIVOTDATA("Vessel",'[1]Schedule For Pub'!$AJ$3,"Date",$A91,"Vessel",N$4)=1,"W",""))</f>
        <v/>
      </c>
      <c r="O91" s="4" t="str">
        <f>IF(GETPIVOTDATA("Vessel",'[1]Schedule For Pub'!$A$3,"Date",$A91,"Vessel",O$4)=1,"S",IF(GETPIVOTDATA("Vessel",'[1]Schedule For Pub'!$AJ$3,"Date",$A91,"Vessel",O$4)=1,"W",""))</f>
        <v/>
      </c>
      <c r="P91" s="11" t="str">
        <f>IF(GETPIVOTDATA("Vessel",'[1]Schedule For Pub'!$A$3,"Date",$A91,"Vessel",P$4)=1,"S",IF(GETPIVOTDATA("Vessel",'[1]Schedule For Pub'!$AJ$3,"Date",$A91,"Vessel",P$4)=1,"W",""))</f>
        <v/>
      </c>
      <c r="Q91" s="4" t="str">
        <f>IF(GETPIVOTDATA("Vessel",'[1]Schedule For Pub'!$A$3,"Date",$A91,"Vessel",Q$4)=1,"S",IF(GETPIVOTDATA("Vessel",'[1]Schedule For Pub'!$AJ$3,"Date",$A91,"Vessel",Q$4)=1,"W",""))</f>
        <v/>
      </c>
      <c r="R91" s="11" t="str">
        <f>IF(GETPIVOTDATA("Vessel",'[1]Schedule For Pub'!$A$3,"Date",$A91,"Vessel",R$4)=1,"S",IF(GETPIVOTDATA("Vessel",'[1]Schedule For Pub'!$AJ$3,"Date",$A91,"Vessel",R$4)=1,"W",""))</f>
        <v/>
      </c>
      <c r="S91" s="4" t="str">
        <f>IF(GETPIVOTDATA("Vessel",'[1]Schedule For Pub'!$A$3,"Date",$A91,"Vessel",S$4)=1,"S",IF(GETPIVOTDATA("Vessel",'[1]Schedule For Pub'!$AJ$3,"Date",$A91,"Vessel",S$4)=1,"W",""))</f>
        <v/>
      </c>
      <c r="T91" s="11" t="str">
        <f>IF(GETPIVOTDATA("Vessel",'[1]Schedule For Pub'!$A$3,"Date",$A91,"Vessel",T$4)=1,"S",IF(GETPIVOTDATA("Vessel",'[1]Schedule For Pub'!$AJ$3,"Date",$A91,"Vessel",T$4)=1,"W",""))</f>
        <v/>
      </c>
      <c r="U91" s="4" t="str">
        <f>IF(GETPIVOTDATA("Vessel",'[1]Schedule For Pub'!$A$3,"Date",$A91,"Vessel",U$4)=1,"S",IF(GETPIVOTDATA("Vessel",'[1]Schedule For Pub'!$AJ$3,"Date",$A91,"Vessel",U$4)=1,"W",""))</f>
        <v/>
      </c>
      <c r="V91" s="11" t="str">
        <f>IF(GETPIVOTDATA("Vessel",'[1]Schedule For Pub'!$A$3,"Date",$A91,"Vessel",V$4)=1,"S",IF(GETPIVOTDATA("Vessel",'[1]Schedule For Pub'!$AJ$3,"Date",$A91,"Vessel",V$4)=1,"W",""))</f>
        <v/>
      </c>
      <c r="W91" s="4" t="str">
        <f>IF(GETPIVOTDATA("Vessel",'[1]Schedule For Pub'!$A$3,"Date",$A91,"Vessel",W$4)=1,"S",IF(GETPIVOTDATA("Vessel",'[1]Schedule For Pub'!$AJ$3,"Date",$A91,"Vessel",W$4)=1,"W",""))</f>
        <v/>
      </c>
      <c r="X91" s="11" t="str">
        <f>IF(GETPIVOTDATA("Vessel",'[1]Schedule For Pub'!$A$3,"Date",$A91,"Vessel",X$4)=1,"S",IF(GETPIVOTDATA("Vessel",'[1]Schedule For Pub'!$AJ$3,"Date",$A91,"Vessel",X$4)=1,"W",""))</f>
        <v>S</v>
      </c>
      <c r="Y91" s="4" t="str">
        <f>IF(GETPIVOTDATA("Vessel",'[1]Schedule For Pub'!$A$3,"Date",$A91,"Vessel",Y$4)=1,"S",IF(GETPIVOTDATA("Vessel",'[1]Schedule For Pub'!$AJ$3,"Date",$A91,"Vessel",Y$4)=1,"W",""))</f>
        <v/>
      </c>
      <c r="Z91" s="11" t="str">
        <f>IF(GETPIVOTDATA("Vessel",'[1]Schedule For Pub'!$A$3,"Date",$A91,"Vessel",Z$4)=1,"S",IF(GETPIVOTDATA("Vessel",'[1]Schedule For Pub'!$AJ$3,"Date",$A91,"Vessel",Z$4)=1,"W",""))</f>
        <v>S</v>
      </c>
      <c r="AA91" s="4" t="str">
        <f>IF(GETPIVOTDATA("Vessel",'[1]Schedule For Pub'!$A$3,"Date",$A91,"Vessel",AA$4)=1,"S",IF(GETPIVOTDATA("Vessel",'[1]Schedule For Pub'!$AJ$3,"Date",$A91,"Vessel",AA$4)=1,"W",""))</f>
        <v/>
      </c>
      <c r="AB91" s="11" t="str">
        <f>IF(GETPIVOTDATA("Vessel",'[1]Schedule For Pub'!$A$3,"Date",$A91,"Vessel",AB$4)=1,"S",IF(GETPIVOTDATA("Vessel",'[1]Schedule For Pub'!$AJ$3,"Date",$A91,"Vessel",AB$4)=1,"W",""))</f>
        <v/>
      </c>
      <c r="AC91" s="4" t="str">
        <f>IF(GETPIVOTDATA("Vessel",'[1]Schedule For Pub'!$A$3,"Date",$A91,"Vessel",AC$4)=1,"S",IF(GETPIVOTDATA("Vessel",'[1]Schedule For Pub'!$AJ$3,"Date",$A91,"Vessel",AC$4)=1,"W",""))</f>
        <v/>
      </c>
      <c r="AD91" s="11" t="str">
        <f>IF(GETPIVOTDATA("Vessel",'[1]Schedule For Pub'!$A$3,"Date",$A91,"Vessel",AD$4)=1,"S",IF(GETPIVOTDATA("Vessel",'[1]Schedule For Pub'!$AJ$3,"Date",$A91,"Vessel",AD$4)=1,"W",""))</f>
        <v/>
      </c>
      <c r="AE91" s="4" t="str">
        <f>IF(GETPIVOTDATA("Vessel",'[1]Schedule For Pub'!$A$3,"Date",$A91,"Vessel",AE$4)=1,"S",IF(GETPIVOTDATA("Vessel",'[1]Schedule For Pub'!$AJ$3,"Date",$A91,"Vessel",AE$4)=1,"W",""))</f>
        <v/>
      </c>
      <c r="AF91" s="11" t="str">
        <f>IF(GETPIVOTDATA("Vessel",'[1]Schedule For Pub'!$A$3,"Date",$A91,"Vessel",AF$4)=1,"S",IF(GETPIVOTDATA("Vessel",'[1]Schedule For Pub'!$AJ$3,"Date",$A91,"Vessel",AF$4)=1,"W",""))</f>
        <v/>
      </c>
      <c r="AG91" s="10">
        <f>COUNTIF(C91:AF91,"S")</f>
        <v>5</v>
      </c>
      <c r="AH91" s="9">
        <f>COUNTIF(C91:AF91,"W")</f>
        <v>0</v>
      </c>
      <c r="AI91" s="9">
        <f>6-AG91</f>
        <v>1</v>
      </c>
      <c r="AJ91" s="8">
        <f>AJ90+1</f>
        <v>45895</v>
      </c>
      <c r="AK91" s="1" t="str">
        <f>IF(AI91&gt;0,IF(AH91&gt;0,"notify waitlist vessel",""),"")</f>
        <v/>
      </c>
    </row>
    <row r="92" spans="1:37" x14ac:dyDescent="0.3">
      <c r="A92" s="12">
        <f>'[1]Schedule For Pub'!A92</f>
        <v>45896</v>
      </c>
      <c r="B92" s="8">
        <f>B91+1</f>
        <v>45896</v>
      </c>
      <c r="C92" s="4" t="str">
        <f>IF(GETPIVOTDATA("Vessel",'[1]Schedule For Pub'!$A$3,"Date",$A92,"Vessel",C$4)=1,"S",IF(GETPIVOTDATA("Vessel",'[1]Schedule For Pub'!$AJ$3,"Date",$A92,"Vessel",C$4)=1,"W",""))</f>
        <v/>
      </c>
      <c r="D92" s="11" t="str">
        <f>IF(GETPIVOTDATA("Vessel",'[1]Schedule For Pub'!$A$3,"Date",$A92,"Vessel",D$4)=1,"S",IF(GETPIVOTDATA("Vessel",'[1]Schedule For Pub'!$AJ$3,"Date",$A92,"Vessel",D$4)=1,"W",""))</f>
        <v/>
      </c>
      <c r="E92" s="4" t="str">
        <f>IF(GETPIVOTDATA("Vessel",'[1]Schedule For Pub'!$A$3,"Date",$A92,"Vessel",E$4)=1,"S",IF(GETPIVOTDATA("Vessel",'[1]Schedule For Pub'!$AJ$3,"Date",$A92,"Vessel",E$4)=1,"W",""))</f>
        <v>S</v>
      </c>
      <c r="F92" s="11" t="str">
        <f>IF(GETPIVOTDATA("Vessel",'[1]Schedule For Pub'!$A$3,"Date",$A92,"Vessel",F$4)=1,"S",IF(GETPIVOTDATA("Vessel",'[1]Schedule For Pub'!$AJ$3,"Date",$A92,"Vessel",F$4)=1,"W",""))</f>
        <v/>
      </c>
      <c r="G92" s="4" t="str">
        <f>IF(GETPIVOTDATA("Vessel",'[1]Schedule For Pub'!$A$3,"Date",$A92,"Vessel",G$4)=1,"S",IF(GETPIVOTDATA("Vessel",'[1]Schedule For Pub'!$AJ$3,"Date",$A92,"Vessel",G$4)=1,"W",""))</f>
        <v>S</v>
      </c>
      <c r="H92" s="11" t="str">
        <f>IF(GETPIVOTDATA("Vessel",'[1]Schedule For Pub'!$A$3,"Date",$A92,"Vessel",H$4)=1,"S",IF(GETPIVOTDATA("Vessel",'[1]Schedule For Pub'!$AJ$3,"Date",$A92,"Vessel",H$4)=1,"W",""))</f>
        <v/>
      </c>
      <c r="I92" s="4" t="str">
        <f>IF(GETPIVOTDATA("Vessel",'[1]Schedule For Pub'!$A$3,"Date",$A92,"Vessel",I$4)=1,"S",IF(GETPIVOTDATA("Vessel",'[1]Schedule For Pub'!$AJ$3,"Date",$A92,"Vessel",I$4)=1,"W",""))</f>
        <v/>
      </c>
      <c r="J92" s="11" t="str">
        <f>IF(GETPIVOTDATA("Vessel",'[1]Schedule For Pub'!$A$3,"Date",$A92,"Vessel",J$4)=1,"S",IF(GETPIVOTDATA("Vessel",'[1]Schedule For Pub'!$AJ$3,"Date",$A92,"Vessel",J$4)=1,"W",""))</f>
        <v>S</v>
      </c>
      <c r="K92" s="4" t="str">
        <f>IF(GETPIVOTDATA("Vessel",'[1]Schedule For Pub'!$A$3,"Date",$A92,"Vessel",K$4)=1,"S",IF(GETPIVOTDATA("Vessel",'[1]Schedule For Pub'!$AJ$3,"Date",$A92,"Vessel",K$4)=1,"W",""))</f>
        <v/>
      </c>
      <c r="L92" s="11" t="str">
        <f>IF(GETPIVOTDATA("Vessel",'[1]Schedule For Pub'!$A$3,"Date",$A92,"Vessel",L$4)=1,"S",IF(GETPIVOTDATA("Vessel",'[1]Schedule For Pub'!$AJ$3,"Date",$A92,"Vessel",L$4)=1,"W",""))</f>
        <v/>
      </c>
      <c r="M92" s="4" t="str">
        <f>IF(GETPIVOTDATA("Vessel",'[1]Schedule For Pub'!$A$3,"Date",$A92,"Vessel",M$4)=1,"S",IF(GETPIVOTDATA("Vessel",'[1]Schedule For Pub'!$AJ$3,"Date",$A92,"Vessel",M$4)=1,"W",""))</f>
        <v/>
      </c>
      <c r="N92" s="11" t="str">
        <f>IF(GETPIVOTDATA("Vessel",'[1]Schedule For Pub'!$A$3,"Date",$A92,"Vessel",N$4)=1,"S",IF(GETPIVOTDATA("Vessel",'[1]Schedule For Pub'!$AJ$3,"Date",$A92,"Vessel",N$4)=1,"W",""))</f>
        <v/>
      </c>
      <c r="O92" s="4" t="str">
        <f>IF(GETPIVOTDATA("Vessel",'[1]Schedule For Pub'!$A$3,"Date",$A92,"Vessel",O$4)=1,"S",IF(GETPIVOTDATA("Vessel",'[1]Schedule For Pub'!$AJ$3,"Date",$A92,"Vessel",O$4)=1,"W",""))</f>
        <v/>
      </c>
      <c r="P92" s="11" t="str">
        <f>IF(GETPIVOTDATA("Vessel",'[1]Schedule For Pub'!$A$3,"Date",$A92,"Vessel",P$4)=1,"S",IF(GETPIVOTDATA("Vessel",'[1]Schedule For Pub'!$AJ$3,"Date",$A92,"Vessel",P$4)=1,"W",""))</f>
        <v/>
      </c>
      <c r="Q92" s="4" t="str">
        <f>IF(GETPIVOTDATA("Vessel",'[1]Schedule For Pub'!$A$3,"Date",$A92,"Vessel",Q$4)=1,"S",IF(GETPIVOTDATA("Vessel",'[1]Schedule For Pub'!$AJ$3,"Date",$A92,"Vessel",Q$4)=1,"W",""))</f>
        <v/>
      </c>
      <c r="R92" s="11" t="str">
        <f>IF(GETPIVOTDATA("Vessel",'[1]Schedule For Pub'!$A$3,"Date",$A92,"Vessel",R$4)=1,"S",IF(GETPIVOTDATA("Vessel",'[1]Schedule For Pub'!$AJ$3,"Date",$A92,"Vessel",R$4)=1,"W",""))</f>
        <v/>
      </c>
      <c r="S92" s="4" t="str">
        <f>IF(GETPIVOTDATA("Vessel",'[1]Schedule For Pub'!$A$3,"Date",$A92,"Vessel",S$4)=1,"S",IF(GETPIVOTDATA("Vessel",'[1]Schedule For Pub'!$AJ$3,"Date",$A92,"Vessel",S$4)=1,"W",""))</f>
        <v/>
      </c>
      <c r="T92" s="11" t="str">
        <f>IF(GETPIVOTDATA("Vessel",'[1]Schedule For Pub'!$A$3,"Date",$A92,"Vessel",T$4)=1,"S",IF(GETPIVOTDATA("Vessel",'[1]Schedule For Pub'!$AJ$3,"Date",$A92,"Vessel",T$4)=1,"W",""))</f>
        <v/>
      </c>
      <c r="U92" s="4" t="str">
        <f>IF(GETPIVOTDATA("Vessel",'[1]Schedule For Pub'!$A$3,"Date",$A92,"Vessel",U$4)=1,"S",IF(GETPIVOTDATA("Vessel",'[1]Schedule For Pub'!$AJ$3,"Date",$A92,"Vessel",U$4)=1,"W",""))</f>
        <v/>
      </c>
      <c r="V92" s="11" t="str">
        <f>IF(GETPIVOTDATA("Vessel",'[1]Schedule For Pub'!$A$3,"Date",$A92,"Vessel",V$4)=1,"S",IF(GETPIVOTDATA("Vessel",'[1]Schedule For Pub'!$AJ$3,"Date",$A92,"Vessel",V$4)=1,"W",""))</f>
        <v/>
      </c>
      <c r="W92" s="4" t="str">
        <f>IF(GETPIVOTDATA("Vessel",'[1]Schedule For Pub'!$A$3,"Date",$A92,"Vessel",W$4)=1,"S",IF(GETPIVOTDATA("Vessel",'[1]Schedule For Pub'!$AJ$3,"Date",$A92,"Vessel",W$4)=1,"W",""))</f>
        <v/>
      </c>
      <c r="X92" s="11" t="str">
        <f>IF(GETPIVOTDATA("Vessel",'[1]Schedule For Pub'!$A$3,"Date",$A92,"Vessel",X$4)=1,"S",IF(GETPIVOTDATA("Vessel",'[1]Schedule For Pub'!$AJ$3,"Date",$A92,"Vessel",X$4)=1,"W",""))</f>
        <v>S</v>
      </c>
      <c r="Y92" s="4" t="str">
        <f>IF(GETPIVOTDATA("Vessel",'[1]Schedule For Pub'!$A$3,"Date",$A92,"Vessel",Y$4)=1,"S",IF(GETPIVOTDATA("Vessel",'[1]Schedule For Pub'!$AJ$3,"Date",$A92,"Vessel",Y$4)=1,"W",""))</f>
        <v/>
      </c>
      <c r="Z92" s="11" t="str">
        <f>IF(GETPIVOTDATA("Vessel",'[1]Schedule For Pub'!$A$3,"Date",$A92,"Vessel",Z$4)=1,"S",IF(GETPIVOTDATA("Vessel",'[1]Schedule For Pub'!$AJ$3,"Date",$A92,"Vessel",Z$4)=1,"W",""))</f>
        <v>S</v>
      </c>
      <c r="AA92" s="4" t="str">
        <f>IF(GETPIVOTDATA("Vessel",'[1]Schedule For Pub'!$A$3,"Date",$A92,"Vessel",AA$4)=1,"S",IF(GETPIVOTDATA("Vessel",'[1]Schedule For Pub'!$AJ$3,"Date",$A92,"Vessel",AA$4)=1,"W",""))</f>
        <v/>
      </c>
      <c r="AB92" s="11" t="str">
        <f>IF(GETPIVOTDATA("Vessel",'[1]Schedule For Pub'!$A$3,"Date",$A92,"Vessel",AB$4)=1,"S",IF(GETPIVOTDATA("Vessel",'[1]Schedule For Pub'!$AJ$3,"Date",$A92,"Vessel",AB$4)=1,"W",""))</f>
        <v/>
      </c>
      <c r="AC92" s="4" t="str">
        <f>IF(GETPIVOTDATA("Vessel",'[1]Schedule For Pub'!$A$3,"Date",$A92,"Vessel",AC$4)=1,"S",IF(GETPIVOTDATA("Vessel",'[1]Schedule For Pub'!$AJ$3,"Date",$A92,"Vessel",AC$4)=1,"W",""))</f>
        <v/>
      </c>
      <c r="AD92" s="11" t="str">
        <f>IF(GETPIVOTDATA("Vessel",'[1]Schedule For Pub'!$A$3,"Date",$A92,"Vessel",AD$4)=1,"S",IF(GETPIVOTDATA("Vessel",'[1]Schedule For Pub'!$AJ$3,"Date",$A92,"Vessel",AD$4)=1,"W",""))</f>
        <v/>
      </c>
      <c r="AE92" s="4" t="str">
        <f>IF(GETPIVOTDATA("Vessel",'[1]Schedule For Pub'!$A$3,"Date",$A92,"Vessel",AE$4)=1,"S",IF(GETPIVOTDATA("Vessel",'[1]Schedule For Pub'!$AJ$3,"Date",$A92,"Vessel",AE$4)=1,"W",""))</f>
        <v/>
      </c>
      <c r="AF92" s="11" t="str">
        <f>IF(GETPIVOTDATA("Vessel",'[1]Schedule For Pub'!$A$3,"Date",$A92,"Vessel",AF$4)=1,"S",IF(GETPIVOTDATA("Vessel",'[1]Schedule For Pub'!$AJ$3,"Date",$A92,"Vessel",AF$4)=1,"W",""))</f>
        <v/>
      </c>
      <c r="AG92" s="10">
        <f>COUNTIF(C92:AF92,"S")</f>
        <v>5</v>
      </c>
      <c r="AH92" s="9">
        <f>COUNTIF(C92:AF92,"W")</f>
        <v>0</v>
      </c>
      <c r="AI92" s="9">
        <f>6-AG92</f>
        <v>1</v>
      </c>
      <c r="AJ92" s="8">
        <f>AJ91+1</f>
        <v>45896</v>
      </c>
      <c r="AK92" s="1" t="str">
        <f>IF(AI92&gt;0,IF(AH92&gt;0,"notify waitlist vessel",""),"")</f>
        <v/>
      </c>
    </row>
    <row r="93" spans="1:37" x14ac:dyDescent="0.3">
      <c r="A93" s="12">
        <f>'[1]Schedule For Pub'!A93</f>
        <v>45897</v>
      </c>
      <c r="B93" s="8">
        <f>B92+1</f>
        <v>45897</v>
      </c>
      <c r="C93" s="4" t="str">
        <f>IF(GETPIVOTDATA("Vessel",'[1]Schedule For Pub'!$A$3,"Date",$A93,"Vessel",C$4)=1,"S",IF(GETPIVOTDATA("Vessel",'[1]Schedule For Pub'!$AJ$3,"Date",$A93,"Vessel",C$4)=1,"W",""))</f>
        <v/>
      </c>
      <c r="D93" s="11" t="str">
        <f>IF(GETPIVOTDATA("Vessel",'[1]Schedule For Pub'!$A$3,"Date",$A93,"Vessel",D$4)=1,"S",IF(GETPIVOTDATA("Vessel",'[1]Schedule For Pub'!$AJ$3,"Date",$A93,"Vessel",D$4)=1,"W",""))</f>
        <v/>
      </c>
      <c r="E93" s="4" t="str">
        <f>IF(GETPIVOTDATA("Vessel",'[1]Schedule For Pub'!$A$3,"Date",$A93,"Vessel",E$4)=1,"S",IF(GETPIVOTDATA("Vessel",'[1]Schedule For Pub'!$AJ$3,"Date",$A93,"Vessel",E$4)=1,"W",""))</f>
        <v>S</v>
      </c>
      <c r="F93" s="11" t="str">
        <f>IF(GETPIVOTDATA("Vessel",'[1]Schedule For Pub'!$A$3,"Date",$A93,"Vessel",F$4)=1,"S",IF(GETPIVOTDATA("Vessel",'[1]Schedule For Pub'!$AJ$3,"Date",$A93,"Vessel",F$4)=1,"W",""))</f>
        <v/>
      </c>
      <c r="G93" s="4" t="str">
        <f>IF(GETPIVOTDATA("Vessel",'[1]Schedule For Pub'!$A$3,"Date",$A93,"Vessel",G$4)=1,"S",IF(GETPIVOTDATA("Vessel",'[1]Schedule For Pub'!$AJ$3,"Date",$A93,"Vessel",G$4)=1,"W",""))</f>
        <v/>
      </c>
      <c r="H93" s="11" t="str">
        <f>IF(GETPIVOTDATA("Vessel",'[1]Schedule For Pub'!$A$3,"Date",$A93,"Vessel",H$4)=1,"S",IF(GETPIVOTDATA("Vessel",'[1]Schedule For Pub'!$AJ$3,"Date",$A93,"Vessel",H$4)=1,"W",""))</f>
        <v/>
      </c>
      <c r="I93" s="4" t="str">
        <f>IF(GETPIVOTDATA("Vessel",'[1]Schedule For Pub'!$A$3,"Date",$A93,"Vessel",I$4)=1,"S",IF(GETPIVOTDATA("Vessel",'[1]Schedule For Pub'!$AJ$3,"Date",$A93,"Vessel",I$4)=1,"W",""))</f>
        <v/>
      </c>
      <c r="J93" s="11" t="str">
        <f>IF(GETPIVOTDATA("Vessel",'[1]Schedule For Pub'!$A$3,"Date",$A93,"Vessel",J$4)=1,"S",IF(GETPIVOTDATA("Vessel",'[1]Schedule For Pub'!$AJ$3,"Date",$A93,"Vessel",J$4)=1,"W",""))</f>
        <v>S</v>
      </c>
      <c r="K93" s="4" t="str">
        <f>IF(GETPIVOTDATA("Vessel",'[1]Schedule For Pub'!$A$3,"Date",$A93,"Vessel",K$4)=1,"S",IF(GETPIVOTDATA("Vessel",'[1]Schedule For Pub'!$AJ$3,"Date",$A93,"Vessel",K$4)=1,"W",""))</f>
        <v/>
      </c>
      <c r="L93" s="11" t="str">
        <f>IF(GETPIVOTDATA("Vessel",'[1]Schedule For Pub'!$A$3,"Date",$A93,"Vessel",L$4)=1,"S",IF(GETPIVOTDATA("Vessel",'[1]Schedule For Pub'!$AJ$3,"Date",$A93,"Vessel",L$4)=1,"W",""))</f>
        <v/>
      </c>
      <c r="M93" s="4" t="str">
        <f>IF(GETPIVOTDATA("Vessel",'[1]Schedule For Pub'!$A$3,"Date",$A93,"Vessel",M$4)=1,"S",IF(GETPIVOTDATA("Vessel",'[1]Schedule For Pub'!$AJ$3,"Date",$A93,"Vessel",M$4)=1,"W",""))</f>
        <v/>
      </c>
      <c r="N93" s="11" t="str">
        <f>IF(GETPIVOTDATA("Vessel",'[1]Schedule For Pub'!$A$3,"Date",$A93,"Vessel",N$4)=1,"S",IF(GETPIVOTDATA("Vessel",'[1]Schedule For Pub'!$AJ$3,"Date",$A93,"Vessel",N$4)=1,"W",""))</f>
        <v/>
      </c>
      <c r="O93" s="4" t="str">
        <f>IF(GETPIVOTDATA("Vessel",'[1]Schedule For Pub'!$A$3,"Date",$A93,"Vessel",O$4)=1,"S",IF(GETPIVOTDATA("Vessel",'[1]Schedule For Pub'!$AJ$3,"Date",$A93,"Vessel",O$4)=1,"W",""))</f>
        <v/>
      </c>
      <c r="P93" s="11" t="str">
        <f>IF(GETPIVOTDATA("Vessel",'[1]Schedule For Pub'!$A$3,"Date",$A93,"Vessel",P$4)=1,"S",IF(GETPIVOTDATA("Vessel",'[1]Schedule For Pub'!$AJ$3,"Date",$A93,"Vessel",P$4)=1,"W",""))</f>
        <v/>
      </c>
      <c r="Q93" s="4" t="str">
        <f>IF(GETPIVOTDATA("Vessel",'[1]Schedule For Pub'!$A$3,"Date",$A93,"Vessel",Q$4)=1,"S",IF(GETPIVOTDATA("Vessel",'[1]Schedule For Pub'!$AJ$3,"Date",$A93,"Vessel",Q$4)=1,"W",""))</f>
        <v/>
      </c>
      <c r="R93" s="11" t="str">
        <f>IF(GETPIVOTDATA("Vessel",'[1]Schedule For Pub'!$A$3,"Date",$A93,"Vessel",R$4)=1,"S",IF(GETPIVOTDATA("Vessel",'[1]Schedule For Pub'!$AJ$3,"Date",$A93,"Vessel",R$4)=1,"W",""))</f>
        <v/>
      </c>
      <c r="S93" s="4" t="str">
        <f>IF(GETPIVOTDATA("Vessel",'[1]Schedule For Pub'!$A$3,"Date",$A93,"Vessel",S$4)=1,"S",IF(GETPIVOTDATA("Vessel",'[1]Schedule For Pub'!$AJ$3,"Date",$A93,"Vessel",S$4)=1,"W",""))</f>
        <v/>
      </c>
      <c r="T93" s="11" t="str">
        <f>IF(GETPIVOTDATA("Vessel",'[1]Schedule For Pub'!$A$3,"Date",$A93,"Vessel",T$4)=1,"S",IF(GETPIVOTDATA("Vessel",'[1]Schedule For Pub'!$AJ$3,"Date",$A93,"Vessel",T$4)=1,"W",""))</f>
        <v/>
      </c>
      <c r="U93" s="4" t="str">
        <f>IF(GETPIVOTDATA("Vessel",'[1]Schedule For Pub'!$A$3,"Date",$A93,"Vessel",U$4)=1,"S",IF(GETPIVOTDATA("Vessel",'[1]Schedule For Pub'!$AJ$3,"Date",$A93,"Vessel",U$4)=1,"W",""))</f>
        <v/>
      </c>
      <c r="V93" s="11" t="str">
        <f>IF(GETPIVOTDATA("Vessel",'[1]Schedule For Pub'!$A$3,"Date",$A93,"Vessel",V$4)=1,"S",IF(GETPIVOTDATA("Vessel",'[1]Schedule For Pub'!$AJ$3,"Date",$A93,"Vessel",V$4)=1,"W",""))</f>
        <v/>
      </c>
      <c r="W93" s="4" t="str">
        <f>IF(GETPIVOTDATA("Vessel",'[1]Schedule For Pub'!$A$3,"Date",$A93,"Vessel",W$4)=1,"S",IF(GETPIVOTDATA("Vessel",'[1]Schedule For Pub'!$AJ$3,"Date",$A93,"Vessel",W$4)=1,"W",""))</f>
        <v/>
      </c>
      <c r="X93" s="11" t="str">
        <f>IF(GETPIVOTDATA("Vessel",'[1]Schedule For Pub'!$A$3,"Date",$A93,"Vessel",X$4)=1,"S",IF(GETPIVOTDATA("Vessel",'[1]Schedule For Pub'!$AJ$3,"Date",$A93,"Vessel",X$4)=1,"W",""))</f>
        <v>S</v>
      </c>
      <c r="Y93" s="4" t="str">
        <f>IF(GETPIVOTDATA("Vessel",'[1]Schedule For Pub'!$A$3,"Date",$A93,"Vessel",Y$4)=1,"S",IF(GETPIVOTDATA("Vessel",'[1]Schedule For Pub'!$AJ$3,"Date",$A93,"Vessel",Y$4)=1,"W",""))</f>
        <v/>
      </c>
      <c r="Z93" s="11" t="str">
        <f>IF(GETPIVOTDATA("Vessel",'[1]Schedule For Pub'!$A$3,"Date",$A93,"Vessel",Z$4)=1,"S",IF(GETPIVOTDATA("Vessel",'[1]Schedule For Pub'!$AJ$3,"Date",$A93,"Vessel",Z$4)=1,"W",""))</f>
        <v>S</v>
      </c>
      <c r="AA93" s="4" t="str">
        <f>IF(GETPIVOTDATA("Vessel",'[1]Schedule For Pub'!$A$3,"Date",$A93,"Vessel",AA$4)=1,"S",IF(GETPIVOTDATA("Vessel",'[1]Schedule For Pub'!$AJ$3,"Date",$A93,"Vessel",AA$4)=1,"W",""))</f>
        <v/>
      </c>
      <c r="AB93" s="11" t="str">
        <f>IF(GETPIVOTDATA("Vessel",'[1]Schedule For Pub'!$A$3,"Date",$A93,"Vessel",AB$4)=1,"S",IF(GETPIVOTDATA("Vessel",'[1]Schedule For Pub'!$AJ$3,"Date",$A93,"Vessel",AB$4)=1,"W",""))</f>
        <v/>
      </c>
      <c r="AC93" s="4" t="str">
        <f>IF(GETPIVOTDATA("Vessel",'[1]Schedule For Pub'!$A$3,"Date",$A93,"Vessel",AC$4)=1,"S",IF(GETPIVOTDATA("Vessel",'[1]Schedule For Pub'!$AJ$3,"Date",$A93,"Vessel",AC$4)=1,"W",""))</f>
        <v/>
      </c>
      <c r="AD93" s="11" t="str">
        <f>IF(GETPIVOTDATA("Vessel",'[1]Schedule For Pub'!$A$3,"Date",$A93,"Vessel",AD$4)=1,"S",IF(GETPIVOTDATA("Vessel",'[1]Schedule For Pub'!$AJ$3,"Date",$A93,"Vessel",AD$4)=1,"W",""))</f>
        <v/>
      </c>
      <c r="AE93" s="4" t="str">
        <f>IF(GETPIVOTDATA("Vessel",'[1]Schedule For Pub'!$A$3,"Date",$A93,"Vessel",AE$4)=1,"S",IF(GETPIVOTDATA("Vessel",'[1]Schedule For Pub'!$AJ$3,"Date",$A93,"Vessel",AE$4)=1,"W",""))</f>
        <v/>
      </c>
      <c r="AF93" s="11" t="str">
        <f>IF(GETPIVOTDATA("Vessel",'[1]Schedule For Pub'!$A$3,"Date",$A93,"Vessel",AF$4)=1,"S",IF(GETPIVOTDATA("Vessel",'[1]Schedule For Pub'!$AJ$3,"Date",$A93,"Vessel",AF$4)=1,"W",""))</f>
        <v/>
      </c>
      <c r="AG93" s="10">
        <f>COUNTIF(C93:AF93,"S")</f>
        <v>4</v>
      </c>
      <c r="AH93" s="9">
        <f>COUNTIF(C93:AF93,"W")</f>
        <v>0</v>
      </c>
      <c r="AI93" s="9">
        <f>6-AG93</f>
        <v>2</v>
      </c>
      <c r="AJ93" s="8">
        <f>AJ92+1</f>
        <v>45897</v>
      </c>
      <c r="AK93" s="1" t="str">
        <f>IF(AI93&gt;0,IF(AH93&gt;0,"notify waitlist vessel",""),"")</f>
        <v/>
      </c>
    </row>
    <row r="94" spans="1:37" x14ac:dyDescent="0.3">
      <c r="A94" s="12">
        <f>'[1]Schedule For Pub'!A94</f>
        <v>45898</v>
      </c>
      <c r="B94" s="8">
        <f>B93+1</f>
        <v>45898</v>
      </c>
      <c r="C94" s="4" t="str">
        <f>IF(GETPIVOTDATA("Vessel",'[1]Schedule For Pub'!$A$3,"Date",$A94,"Vessel",C$4)=1,"S",IF(GETPIVOTDATA("Vessel",'[1]Schedule For Pub'!$AJ$3,"Date",$A94,"Vessel",C$4)=1,"W",""))</f>
        <v/>
      </c>
      <c r="D94" s="11" t="str">
        <f>IF(GETPIVOTDATA("Vessel",'[1]Schedule For Pub'!$A$3,"Date",$A94,"Vessel",D$4)=1,"S",IF(GETPIVOTDATA("Vessel",'[1]Schedule For Pub'!$AJ$3,"Date",$A94,"Vessel",D$4)=1,"W",""))</f>
        <v/>
      </c>
      <c r="E94" s="4" t="str">
        <f>IF(GETPIVOTDATA("Vessel",'[1]Schedule For Pub'!$A$3,"Date",$A94,"Vessel",E$4)=1,"S",IF(GETPIVOTDATA("Vessel",'[1]Schedule For Pub'!$AJ$3,"Date",$A94,"Vessel",E$4)=1,"W",""))</f>
        <v>S</v>
      </c>
      <c r="F94" s="11" t="str">
        <f>IF(GETPIVOTDATA("Vessel",'[1]Schedule For Pub'!$A$3,"Date",$A94,"Vessel",F$4)=1,"S",IF(GETPIVOTDATA("Vessel",'[1]Schedule For Pub'!$AJ$3,"Date",$A94,"Vessel",F$4)=1,"W",""))</f>
        <v/>
      </c>
      <c r="G94" s="4" t="str">
        <f>IF(GETPIVOTDATA("Vessel",'[1]Schedule For Pub'!$A$3,"Date",$A94,"Vessel",G$4)=1,"S",IF(GETPIVOTDATA("Vessel",'[1]Schedule For Pub'!$AJ$3,"Date",$A94,"Vessel",G$4)=1,"W",""))</f>
        <v/>
      </c>
      <c r="H94" s="11" t="str">
        <f>IF(GETPIVOTDATA("Vessel",'[1]Schedule For Pub'!$A$3,"Date",$A94,"Vessel",H$4)=1,"S",IF(GETPIVOTDATA("Vessel",'[1]Schedule For Pub'!$AJ$3,"Date",$A94,"Vessel",H$4)=1,"W",""))</f>
        <v>S</v>
      </c>
      <c r="I94" s="4" t="str">
        <f>IF(GETPIVOTDATA("Vessel",'[1]Schedule For Pub'!$A$3,"Date",$A94,"Vessel",I$4)=1,"S",IF(GETPIVOTDATA("Vessel",'[1]Schedule For Pub'!$AJ$3,"Date",$A94,"Vessel",I$4)=1,"W",""))</f>
        <v/>
      </c>
      <c r="J94" s="11" t="str">
        <f>IF(GETPIVOTDATA("Vessel",'[1]Schedule For Pub'!$A$3,"Date",$A94,"Vessel",J$4)=1,"S",IF(GETPIVOTDATA("Vessel",'[1]Schedule For Pub'!$AJ$3,"Date",$A94,"Vessel",J$4)=1,"W",""))</f>
        <v/>
      </c>
      <c r="K94" s="4" t="str">
        <f>IF(GETPIVOTDATA("Vessel",'[1]Schedule For Pub'!$A$3,"Date",$A94,"Vessel",K$4)=1,"S",IF(GETPIVOTDATA("Vessel",'[1]Schedule For Pub'!$AJ$3,"Date",$A94,"Vessel",K$4)=1,"W",""))</f>
        <v/>
      </c>
      <c r="L94" s="11" t="str">
        <f>IF(GETPIVOTDATA("Vessel",'[1]Schedule For Pub'!$A$3,"Date",$A94,"Vessel",L$4)=1,"S",IF(GETPIVOTDATA("Vessel",'[1]Schedule For Pub'!$AJ$3,"Date",$A94,"Vessel",L$4)=1,"W",""))</f>
        <v/>
      </c>
      <c r="M94" s="4" t="str">
        <f>IF(GETPIVOTDATA("Vessel",'[1]Schedule For Pub'!$A$3,"Date",$A94,"Vessel",M$4)=1,"S",IF(GETPIVOTDATA("Vessel",'[1]Schedule For Pub'!$AJ$3,"Date",$A94,"Vessel",M$4)=1,"W",""))</f>
        <v/>
      </c>
      <c r="N94" s="11" t="str">
        <f>IF(GETPIVOTDATA("Vessel",'[1]Schedule For Pub'!$A$3,"Date",$A94,"Vessel",N$4)=1,"S",IF(GETPIVOTDATA("Vessel",'[1]Schedule For Pub'!$AJ$3,"Date",$A94,"Vessel",N$4)=1,"W",""))</f>
        <v/>
      </c>
      <c r="O94" s="4" t="str">
        <f>IF(GETPIVOTDATA("Vessel",'[1]Schedule For Pub'!$A$3,"Date",$A94,"Vessel",O$4)=1,"S",IF(GETPIVOTDATA("Vessel",'[1]Schedule For Pub'!$AJ$3,"Date",$A94,"Vessel",O$4)=1,"W",""))</f>
        <v/>
      </c>
      <c r="P94" s="11" t="str">
        <f>IF(GETPIVOTDATA("Vessel",'[1]Schedule For Pub'!$A$3,"Date",$A94,"Vessel",P$4)=1,"S",IF(GETPIVOTDATA("Vessel",'[1]Schedule For Pub'!$AJ$3,"Date",$A94,"Vessel",P$4)=1,"W",""))</f>
        <v/>
      </c>
      <c r="Q94" s="4" t="str">
        <f>IF(GETPIVOTDATA("Vessel",'[1]Schedule For Pub'!$A$3,"Date",$A94,"Vessel",Q$4)=1,"S",IF(GETPIVOTDATA("Vessel",'[1]Schedule For Pub'!$AJ$3,"Date",$A94,"Vessel",Q$4)=1,"W",""))</f>
        <v/>
      </c>
      <c r="R94" s="11" t="str">
        <f>IF(GETPIVOTDATA("Vessel",'[1]Schedule For Pub'!$A$3,"Date",$A94,"Vessel",R$4)=1,"S",IF(GETPIVOTDATA("Vessel",'[1]Schedule For Pub'!$AJ$3,"Date",$A94,"Vessel",R$4)=1,"W",""))</f>
        <v/>
      </c>
      <c r="S94" s="4" t="str">
        <f>IF(GETPIVOTDATA("Vessel",'[1]Schedule For Pub'!$A$3,"Date",$A94,"Vessel",S$4)=1,"S",IF(GETPIVOTDATA("Vessel",'[1]Schedule For Pub'!$AJ$3,"Date",$A94,"Vessel",S$4)=1,"W",""))</f>
        <v/>
      </c>
      <c r="T94" s="11" t="str">
        <f>IF(GETPIVOTDATA("Vessel",'[1]Schedule For Pub'!$A$3,"Date",$A94,"Vessel",T$4)=1,"S",IF(GETPIVOTDATA("Vessel",'[1]Schedule For Pub'!$AJ$3,"Date",$A94,"Vessel",T$4)=1,"W",""))</f>
        <v/>
      </c>
      <c r="U94" s="4" t="str">
        <f>IF(GETPIVOTDATA("Vessel",'[1]Schedule For Pub'!$A$3,"Date",$A94,"Vessel",U$4)=1,"S",IF(GETPIVOTDATA("Vessel",'[1]Schedule For Pub'!$AJ$3,"Date",$A94,"Vessel",U$4)=1,"W",""))</f>
        <v/>
      </c>
      <c r="V94" s="11" t="str">
        <f>IF(GETPIVOTDATA("Vessel",'[1]Schedule For Pub'!$A$3,"Date",$A94,"Vessel",V$4)=1,"S",IF(GETPIVOTDATA("Vessel",'[1]Schedule For Pub'!$AJ$3,"Date",$A94,"Vessel",V$4)=1,"W",""))</f>
        <v/>
      </c>
      <c r="W94" s="4" t="str">
        <f>IF(GETPIVOTDATA("Vessel",'[1]Schedule For Pub'!$A$3,"Date",$A94,"Vessel",W$4)=1,"S",IF(GETPIVOTDATA("Vessel",'[1]Schedule For Pub'!$AJ$3,"Date",$A94,"Vessel",W$4)=1,"W",""))</f>
        <v/>
      </c>
      <c r="X94" s="11" t="str">
        <f>IF(GETPIVOTDATA("Vessel",'[1]Schedule For Pub'!$A$3,"Date",$A94,"Vessel",X$4)=1,"S",IF(GETPIVOTDATA("Vessel",'[1]Schedule For Pub'!$AJ$3,"Date",$A94,"Vessel",X$4)=1,"W",""))</f>
        <v>S</v>
      </c>
      <c r="Y94" s="4" t="str">
        <f>IF(GETPIVOTDATA("Vessel",'[1]Schedule For Pub'!$A$3,"Date",$A94,"Vessel",Y$4)=1,"S",IF(GETPIVOTDATA("Vessel",'[1]Schedule For Pub'!$AJ$3,"Date",$A94,"Vessel",Y$4)=1,"W",""))</f>
        <v/>
      </c>
      <c r="Z94" s="11" t="str">
        <f>IF(GETPIVOTDATA("Vessel",'[1]Schedule For Pub'!$A$3,"Date",$A94,"Vessel",Z$4)=1,"S",IF(GETPIVOTDATA("Vessel",'[1]Schedule For Pub'!$AJ$3,"Date",$A94,"Vessel",Z$4)=1,"W",""))</f>
        <v/>
      </c>
      <c r="AA94" s="4" t="str">
        <f>IF(GETPIVOTDATA("Vessel",'[1]Schedule For Pub'!$A$3,"Date",$A94,"Vessel",AA$4)=1,"S",IF(GETPIVOTDATA("Vessel",'[1]Schedule For Pub'!$AJ$3,"Date",$A94,"Vessel",AA$4)=1,"W",""))</f>
        <v/>
      </c>
      <c r="AB94" s="11" t="str">
        <f>IF(GETPIVOTDATA("Vessel",'[1]Schedule For Pub'!$A$3,"Date",$A94,"Vessel",AB$4)=1,"S",IF(GETPIVOTDATA("Vessel",'[1]Schedule For Pub'!$AJ$3,"Date",$A94,"Vessel",AB$4)=1,"W",""))</f>
        <v/>
      </c>
      <c r="AC94" s="4" t="str">
        <f>IF(GETPIVOTDATA("Vessel",'[1]Schedule For Pub'!$A$3,"Date",$A94,"Vessel",AC$4)=1,"S",IF(GETPIVOTDATA("Vessel",'[1]Schedule For Pub'!$AJ$3,"Date",$A94,"Vessel",AC$4)=1,"W",""))</f>
        <v/>
      </c>
      <c r="AD94" s="11" t="str">
        <f>IF(GETPIVOTDATA("Vessel",'[1]Schedule For Pub'!$A$3,"Date",$A94,"Vessel",AD$4)=1,"S",IF(GETPIVOTDATA("Vessel",'[1]Schedule For Pub'!$AJ$3,"Date",$A94,"Vessel",AD$4)=1,"W",""))</f>
        <v/>
      </c>
      <c r="AE94" s="4" t="str">
        <f>IF(GETPIVOTDATA("Vessel",'[1]Schedule For Pub'!$A$3,"Date",$A94,"Vessel",AE$4)=1,"S",IF(GETPIVOTDATA("Vessel",'[1]Schedule For Pub'!$AJ$3,"Date",$A94,"Vessel",AE$4)=1,"W",""))</f>
        <v/>
      </c>
      <c r="AF94" s="11" t="str">
        <f>IF(GETPIVOTDATA("Vessel",'[1]Schedule For Pub'!$A$3,"Date",$A94,"Vessel",AF$4)=1,"S",IF(GETPIVOTDATA("Vessel",'[1]Schedule For Pub'!$AJ$3,"Date",$A94,"Vessel",AF$4)=1,"W",""))</f>
        <v/>
      </c>
      <c r="AG94" s="10">
        <f>COUNTIF(C94:AF94,"S")</f>
        <v>3</v>
      </c>
      <c r="AH94" s="9">
        <f>COUNTIF(C94:AF94,"W")</f>
        <v>0</v>
      </c>
      <c r="AI94" s="9">
        <f>6-AG94</f>
        <v>3</v>
      </c>
      <c r="AJ94" s="8">
        <f>AJ93+1</f>
        <v>45898</v>
      </c>
      <c r="AK94" s="1" t="str">
        <f>IF(AI94&gt;0,IF(AH94&gt;0,"notify waitlist vessel",""),"")</f>
        <v/>
      </c>
    </row>
    <row r="95" spans="1:37" x14ac:dyDescent="0.3">
      <c r="A95" s="12">
        <f>'[1]Schedule For Pub'!A95</f>
        <v>45899</v>
      </c>
      <c r="B95" s="8">
        <f>B94+1</f>
        <v>45899</v>
      </c>
      <c r="C95" s="4" t="str">
        <f>IF(GETPIVOTDATA("Vessel",'[1]Schedule For Pub'!$A$3,"Date",$A95,"Vessel",C$4)=1,"S",IF(GETPIVOTDATA("Vessel",'[1]Schedule For Pub'!$AJ$3,"Date",$A95,"Vessel",C$4)=1,"W",""))</f>
        <v/>
      </c>
      <c r="D95" s="11" t="str">
        <f>IF(GETPIVOTDATA("Vessel",'[1]Schedule For Pub'!$A$3,"Date",$A95,"Vessel",D$4)=1,"S",IF(GETPIVOTDATA("Vessel",'[1]Schedule For Pub'!$AJ$3,"Date",$A95,"Vessel",D$4)=1,"W",""))</f>
        <v/>
      </c>
      <c r="E95" s="4" t="str">
        <f>IF(GETPIVOTDATA("Vessel",'[1]Schedule For Pub'!$A$3,"Date",$A95,"Vessel",E$4)=1,"S",IF(GETPIVOTDATA("Vessel",'[1]Schedule For Pub'!$AJ$3,"Date",$A95,"Vessel",E$4)=1,"W",""))</f>
        <v>S</v>
      </c>
      <c r="F95" s="11" t="str">
        <f>IF(GETPIVOTDATA("Vessel",'[1]Schedule For Pub'!$A$3,"Date",$A95,"Vessel",F$4)=1,"S",IF(GETPIVOTDATA("Vessel",'[1]Schedule For Pub'!$AJ$3,"Date",$A95,"Vessel",F$4)=1,"W",""))</f>
        <v/>
      </c>
      <c r="G95" s="4" t="str">
        <f>IF(GETPIVOTDATA("Vessel",'[1]Schedule For Pub'!$A$3,"Date",$A95,"Vessel",G$4)=1,"S",IF(GETPIVOTDATA("Vessel",'[1]Schedule For Pub'!$AJ$3,"Date",$A95,"Vessel",G$4)=1,"W",""))</f>
        <v>S</v>
      </c>
      <c r="H95" s="11" t="str">
        <f>IF(GETPIVOTDATA("Vessel",'[1]Schedule For Pub'!$A$3,"Date",$A95,"Vessel",H$4)=1,"S",IF(GETPIVOTDATA("Vessel",'[1]Schedule For Pub'!$AJ$3,"Date",$A95,"Vessel",H$4)=1,"W",""))</f>
        <v>S</v>
      </c>
      <c r="I95" s="4" t="str">
        <f>IF(GETPIVOTDATA("Vessel",'[1]Schedule For Pub'!$A$3,"Date",$A95,"Vessel",I$4)=1,"S",IF(GETPIVOTDATA("Vessel",'[1]Schedule For Pub'!$AJ$3,"Date",$A95,"Vessel",I$4)=1,"W",""))</f>
        <v/>
      </c>
      <c r="J95" s="11" t="str">
        <f>IF(GETPIVOTDATA("Vessel",'[1]Schedule For Pub'!$A$3,"Date",$A95,"Vessel",J$4)=1,"S",IF(GETPIVOTDATA("Vessel",'[1]Schedule For Pub'!$AJ$3,"Date",$A95,"Vessel",J$4)=1,"W",""))</f>
        <v/>
      </c>
      <c r="K95" s="4" t="str">
        <f>IF(GETPIVOTDATA("Vessel",'[1]Schedule For Pub'!$A$3,"Date",$A95,"Vessel",K$4)=1,"S",IF(GETPIVOTDATA("Vessel",'[1]Schedule For Pub'!$AJ$3,"Date",$A95,"Vessel",K$4)=1,"W",""))</f>
        <v/>
      </c>
      <c r="L95" s="11" t="str">
        <f>IF(GETPIVOTDATA("Vessel",'[1]Schedule For Pub'!$A$3,"Date",$A95,"Vessel",L$4)=1,"S",IF(GETPIVOTDATA("Vessel",'[1]Schedule For Pub'!$AJ$3,"Date",$A95,"Vessel",L$4)=1,"W",""))</f>
        <v/>
      </c>
      <c r="M95" s="4" t="str">
        <f>IF(GETPIVOTDATA("Vessel",'[1]Schedule For Pub'!$A$3,"Date",$A95,"Vessel",M$4)=1,"S",IF(GETPIVOTDATA("Vessel",'[1]Schedule For Pub'!$AJ$3,"Date",$A95,"Vessel",M$4)=1,"W",""))</f>
        <v/>
      </c>
      <c r="N95" s="11" t="str">
        <f>IF(GETPIVOTDATA("Vessel",'[1]Schedule For Pub'!$A$3,"Date",$A95,"Vessel",N$4)=1,"S",IF(GETPIVOTDATA("Vessel",'[1]Schedule For Pub'!$AJ$3,"Date",$A95,"Vessel",N$4)=1,"W",""))</f>
        <v/>
      </c>
      <c r="O95" s="4" t="str">
        <f>IF(GETPIVOTDATA("Vessel",'[1]Schedule For Pub'!$A$3,"Date",$A95,"Vessel",O$4)=1,"S",IF(GETPIVOTDATA("Vessel",'[1]Schedule For Pub'!$AJ$3,"Date",$A95,"Vessel",O$4)=1,"W",""))</f>
        <v/>
      </c>
      <c r="P95" s="11" t="str">
        <f>IF(GETPIVOTDATA("Vessel",'[1]Schedule For Pub'!$A$3,"Date",$A95,"Vessel",P$4)=1,"S",IF(GETPIVOTDATA("Vessel",'[1]Schedule For Pub'!$AJ$3,"Date",$A95,"Vessel",P$4)=1,"W",""))</f>
        <v/>
      </c>
      <c r="Q95" s="4" t="str">
        <f>IF(GETPIVOTDATA("Vessel",'[1]Schedule For Pub'!$A$3,"Date",$A95,"Vessel",Q$4)=1,"S",IF(GETPIVOTDATA("Vessel",'[1]Schedule For Pub'!$AJ$3,"Date",$A95,"Vessel",Q$4)=1,"W",""))</f>
        <v/>
      </c>
      <c r="R95" s="11" t="str">
        <f>IF(GETPIVOTDATA("Vessel",'[1]Schedule For Pub'!$A$3,"Date",$A95,"Vessel",R$4)=1,"S",IF(GETPIVOTDATA("Vessel",'[1]Schedule For Pub'!$AJ$3,"Date",$A95,"Vessel",R$4)=1,"W",""))</f>
        <v/>
      </c>
      <c r="S95" s="4" t="str">
        <f>IF(GETPIVOTDATA("Vessel",'[1]Schedule For Pub'!$A$3,"Date",$A95,"Vessel",S$4)=1,"S",IF(GETPIVOTDATA("Vessel",'[1]Schedule For Pub'!$AJ$3,"Date",$A95,"Vessel",S$4)=1,"W",""))</f>
        <v/>
      </c>
      <c r="T95" s="11" t="str">
        <f>IF(GETPIVOTDATA("Vessel",'[1]Schedule For Pub'!$A$3,"Date",$A95,"Vessel",T$4)=1,"S",IF(GETPIVOTDATA("Vessel",'[1]Schedule For Pub'!$AJ$3,"Date",$A95,"Vessel",T$4)=1,"W",""))</f>
        <v/>
      </c>
      <c r="U95" s="4" t="str">
        <f>IF(GETPIVOTDATA("Vessel",'[1]Schedule For Pub'!$A$3,"Date",$A95,"Vessel",U$4)=1,"S",IF(GETPIVOTDATA("Vessel",'[1]Schedule For Pub'!$AJ$3,"Date",$A95,"Vessel",U$4)=1,"W",""))</f>
        <v/>
      </c>
      <c r="V95" s="11" t="str">
        <f>IF(GETPIVOTDATA("Vessel",'[1]Schedule For Pub'!$A$3,"Date",$A95,"Vessel",V$4)=1,"S",IF(GETPIVOTDATA("Vessel",'[1]Schedule For Pub'!$AJ$3,"Date",$A95,"Vessel",V$4)=1,"W",""))</f>
        <v/>
      </c>
      <c r="W95" s="4" t="str">
        <f>IF(GETPIVOTDATA("Vessel",'[1]Schedule For Pub'!$A$3,"Date",$A95,"Vessel",W$4)=1,"S",IF(GETPIVOTDATA("Vessel",'[1]Schedule For Pub'!$AJ$3,"Date",$A95,"Vessel",W$4)=1,"W",""))</f>
        <v/>
      </c>
      <c r="X95" s="11" t="str">
        <f>IF(GETPIVOTDATA("Vessel",'[1]Schedule For Pub'!$A$3,"Date",$A95,"Vessel",X$4)=1,"S",IF(GETPIVOTDATA("Vessel",'[1]Schedule For Pub'!$AJ$3,"Date",$A95,"Vessel",X$4)=1,"W",""))</f>
        <v/>
      </c>
      <c r="Y95" s="4" t="str">
        <f>IF(GETPIVOTDATA("Vessel",'[1]Schedule For Pub'!$A$3,"Date",$A95,"Vessel",Y$4)=1,"S",IF(GETPIVOTDATA("Vessel",'[1]Schedule For Pub'!$AJ$3,"Date",$A95,"Vessel",Y$4)=1,"W",""))</f>
        <v/>
      </c>
      <c r="Z95" s="11" t="str">
        <f>IF(GETPIVOTDATA("Vessel",'[1]Schedule For Pub'!$A$3,"Date",$A95,"Vessel",Z$4)=1,"S",IF(GETPIVOTDATA("Vessel",'[1]Schedule For Pub'!$AJ$3,"Date",$A95,"Vessel",Z$4)=1,"W",""))</f>
        <v/>
      </c>
      <c r="AA95" s="4" t="str">
        <f>IF(GETPIVOTDATA("Vessel",'[1]Schedule For Pub'!$A$3,"Date",$A95,"Vessel",AA$4)=1,"S",IF(GETPIVOTDATA("Vessel",'[1]Schedule For Pub'!$AJ$3,"Date",$A95,"Vessel",AA$4)=1,"W",""))</f>
        <v/>
      </c>
      <c r="AB95" s="11" t="str">
        <f>IF(GETPIVOTDATA("Vessel",'[1]Schedule For Pub'!$A$3,"Date",$A95,"Vessel",AB$4)=1,"S",IF(GETPIVOTDATA("Vessel",'[1]Schedule For Pub'!$AJ$3,"Date",$A95,"Vessel",AB$4)=1,"W",""))</f>
        <v/>
      </c>
      <c r="AC95" s="4" t="str">
        <f>IF(GETPIVOTDATA("Vessel",'[1]Schedule For Pub'!$A$3,"Date",$A95,"Vessel",AC$4)=1,"S",IF(GETPIVOTDATA("Vessel",'[1]Schedule For Pub'!$AJ$3,"Date",$A95,"Vessel",AC$4)=1,"W",""))</f>
        <v/>
      </c>
      <c r="AD95" s="11" t="str">
        <f>IF(GETPIVOTDATA("Vessel",'[1]Schedule For Pub'!$A$3,"Date",$A95,"Vessel",AD$4)=1,"S",IF(GETPIVOTDATA("Vessel",'[1]Schedule For Pub'!$AJ$3,"Date",$A95,"Vessel",AD$4)=1,"W",""))</f>
        <v/>
      </c>
      <c r="AE95" s="4" t="str">
        <f>IF(GETPIVOTDATA("Vessel",'[1]Schedule For Pub'!$A$3,"Date",$A95,"Vessel",AE$4)=1,"S",IF(GETPIVOTDATA("Vessel",'[1]Schedule For Pub'!$AJ$3,"Date",$A95,"Vessel",AE$4)=1,"W",""))</f>
        <v/>
      </c>
      <c r="AF95" s="11" t="str">
        <f>IF(GETPIVOTDATA("Vessel",'[1]Schedule For Pub'!$A$3,"Date",$A95,"Vessel",AF$4)=1,"S",IF(GETPIVOTDATA("Vessel",'[1]Schedule For Pub'!$AJ$3,"Date",$A95,"Vessel",AF$4)=1,"W",""))</f>
        <v/>
      </c>
      <c r="AG95" s="10">
        <f>COUNTIF(C95:AF95,"S")</f>
        <v>3</v>
      </c>
      <c r="AH95" s="9">
        <f>COUNTIF(C95:AF95,"W")</f>
        <v>0</v>
      </c>
      <c r="AI95" s="9">
        <f>6-AG95</f>
        <v>3</v>
      </c>
      <c r="AJ95" s="8">
        <f>AJ94+1</f>
        <v>45899</v>
      </c>
      <c r="AK95" s="1" t="str">
        <f>IF(AI95&gt;0,IF(AH95&gt;0,"notify waitlist vessel",""),"")</f>
        <v/>
      </c>
    </row>
    <row r="96" spans="1:37" x14ac:dyDescent="0.3">
      <c r="A96" s="12">
        <f>'[1]Schedule For Pub'!A96</f>
        <v>45900</v>
      </c>
      <c r="B96" s="8">
        <f>B95+1</f>
        <v>45900</v>
      </c>
      <c r="C96" s="4" t="str">
        <f>IF(GETPIVOTDATA("Vessel",'[1]Schedule For Pub'!$A$3,"Date",$A96,"Vessel",C$4)=1,"S",IF(GETPIVOTDATA("Vessel",'[1]Schedule For Pub'!$AJ$3,"Date",$A96,"Vessel",C$4)=1,"W",""))</f>
        <v/>
      </c>
      <c r="D96" s="11" t="str">
        <f>IF(GETPIVOTDATA("Vessel",'[1]Schedule For Pub'!$A$3,"Date",$A96,"Vessel",D$4)=1,"S",IF(GETPIVOTDATA("Vessel",'[1]Schedule For Pub'!$AJ$3,"Date",$A96,"Vessel",D$4)=1,"W",""))</f>
        <v/>
      </c>
      <c r="E96" s="4" t="str">
        <f>IF(GETPIVOTDATA("Vessel",'[1]Schedule For Pub'!$A$3,"Date",$A96,"Vessel",E$4)=1,"S",IF(GETPIVOTDATA("Vessel",'[1]Schedule For Pub'!$AJ$3,"Date",$A96,"Vessel",E$4)=1,"W",""))</f>
        <v/>
      </c>
      <c r="F96" s="11" t="str">
        <f>IF(GETPIVOTDATA("Vessel",'[1]Schedule For Pub'!$A$3,"Date",$A96,"Vessel",F$4)=1,"S",IF(GETPIVOTDATA("Vessel",'[1]Schedule For Pub'!$AJ$3,"Date",$A96,"Vessel",F$4)=1,"W",""))</f>
        <v/>
      </c>
      <c r="G96" s="4" t="str">
        <f>IF(GETPIVOTDATA("Vessel",'[1]Schedule For Pub'!$A$3,"Date",$A96,"Vessel",G$4)=1,"S",IF(GETPIVOTDATA("Vessel",'[1]Schedule For Pub'!$AJ$3,"Date",$A96,"Vessel",G$4)=1,"W",""))</f>
        <v>S</v>
      </c>
      <c r="H96" s="11" t="str">
        <f>IF(GETPIVOTDATA("Vessel",'[1]Schedule For Pub'!$A$3,"Date",$A96,"Vessel",H$4)=1,"S",IF(GETPIVOTDATA("Vessel",'[1]Schedule For Pub'!$AJ$3,"Date",$A96,"Vessel",H$4)=1,"W",""))</f>
        <v>S</v>
      </c>
      <c r="I96" s="4" t="str">
        <f>IF(GETPIVOTDATA("Vessel",'[1]Schedule For Pub'!$A$3,"Date",$A96,"Vessel",I$4)=1,"S",IF(GETPIVOTDATA("Vessel",'[1]Schedule For Pub'!$AJ$3,"Date",$A96,"Vessel",I$4)=1,"W",""))</f>
        <v/>
      </c>
      <c r="J96" s="11" t="str">
        <f>IF(GETPIVOTDATA("Vessel",'[1]Schedule For Pub'!$A$3,"Date",$A96,"Vessel",J$4)=1,"S",IF(GETPIVOTDATA("Vessel",'[1]Schedule For Pub'!$AJ$3,"Date",$A96,"Vessel",J$4)=1,"W",""))</f>
        <v/>
      </c>
      <c r="K96" s="4" t="str">
        <f>IF(GETPIVOTDATA("Vessel",'[1]Schedule For Pub'!$A$3,"Date",$A96,"Vessel",K$4)=1,"S",IF(GETPIVOTDATA("Vessel",'[1]Schedule For Pub'!$AJ$3,"Date",$A96,"Vessel",K$4)=1,"W",""))</f>
        <v/>
      </c>
      <c r="L96" s="11" t="str">
        <f>IF(GETPIVOTDATA("Vessel",'[1]Schedule For Pub'!$A$3,"Date",$A96,"Vessel",L$4)=1,"S",IF(GETPIVOTDATA("Vessel",'[1]Schedule For Pub'!$AJ$3,"Date",$A96,"Vessel",L$4)=1,"W",""))</f>
        <v/>
      </c>
      <c r="M96" s="4" t="str">
        <f>IF(GETPIVOTDATA("Vessel",'[1]Schedule For Pub'!$A$3,"Date",$A96,"Vessel",M$4)=1,"S",IF(GETPIVOTDATA("Vessel",'[1]Schedule For Pub'!$AJ$3,"Date",$A96,"Vessel",M$4)=1,"W",""))</f>
        <v/>
      </c>
      <c r="N96" s="11" t="str">
        <f>IF(GETPIVOTDATA("Vessel",'[1]Schedule For Pub'!$A$3,"Date",$A96,"Vessel",N$4)=1,"S",IF(GETPIVOTDATA("Vessel",'[1]Schedule For Pub'!$AJ$3,"Date",$A96,"Vessel",N$4)=1,"W",""))</f>
        <v/>
      </c>
      <c r="O96" s="4" t="str">
        <f>IF(GETPIVOTDATA("Vessel",'[1]Schedule For Pub'!$A$3,"Date",$A96,"Vessel",O$4)=1,"S",IF(GETPIVOTDATA("Vessel",'[1]Schedule For Pub'!$AJ$3,"Date",$A96,"Vessel",O$4)=1,"W",""))</f>
        <v/>
      </c>
      <c r="P96" s="11" t="str">
        <f>IF(GETPIVOTDATA("Vessel",'[1]Schedule For Pub'!$A$3,"Date",$A96,"Vessel",P$4)=1,"S",IF(GETPIVOTDATA("Vessel",'[1]Schedule For Pub'!$AJ$3,"Date",$A96,"Vessel",P$4)=1,"W",""))</f>
        <v/>
      </c>
      <c r="Q96" s="4" t="str">
        <f>IF(GETPIVOTDATA("Vessel",'[1]Schedule For Pub'!$A$3,"Date",$A96,"Vessel",Q$4)=1,"S",IF(GETPIVOTDATA("Vessel",'[1]Schedule For Pub'!$AJ$3,"Date",$A96,"Vessel",Q$4)=1,"W",""))</f>
        <v/>
      </c>
      <c r="R96" s="11" t="str">
        <f>IF(GETPIVOTDATA("Vessel",'[1]Schedule For Pub'!$A$3,"Date",$A96,"Vessel",R$4)=1,"S",IF(GETPIVOTDATA("Vessel",'[1]Schedule For Pub'!$AJ$3,"Date",$A96,"Vessel",R$4)=1,"W",""))</f>
        <v/>
      </c>
      <c r="S96" s="4" t="str">
        <f>IF(GETPIVOTDATA("Vessel",'[1]Schedule For Pub'!$A$3,"Date",$A96,"Vessel",S$4)=1,"S",IF(GETPIVOTDATA("Vessel",'[1]Schedule For Pub'!$AJ$3,"Date",$A96,"Vessel",S$4)=1,"W",""))</f>
        <v/>
      </c>
      <c r="T96" s="11" t="str">
        <f>IF(GETPIVOTDATA("Vessel",'[1]Schedule For Pub'!$A$3,"Date",$A96,"Vessel",T$4)=1,"S",IF(GETPIVOTDATA("Vessel",'[1]Schedule For Pub'!$AJ$3,"Date",$A96,"Vessel",T$4)=1,"W",""))</f>
        <v/>
      </c>
      <c r="U96" s="4" t="str">
        <f>IF(GETPIVOTDATA("Vessel",'[1]Schedule For Pub'!$A$3,"Date",$A96,"Vessel",U$4)=1,"S",IF(GETPIVOTDATA("Vessel",'[1]Schedule For Pub'!$AJ$3,"Date",$A96,"Vessel",U$4)=1,"W",""))</f>
        <v/>
      </c>
      <c r="V96" s="11" t="str">
        <f>IF(GETPIVOTDATA("Vessel",'[1]Schedule For Pub'!$A$3,"Date",$A96,"Vessel",V$4)=1,"S",IF(GETPIVOTDATA("Vessel",'[1]Schedule For Pub'!$AJ$3,"Date",$A96,"Vessel",V$4)=1,"W",""))</f>
        <v/>
      </c>
      <c r="W96" s="4" t="str">
        <f>IF(GETPIVOTDATA("Vessel",'[1]Schedule For Pub'!$A$3,"Date",$A96,"Vessel",W$4)=1,"S",IF(GETPIVOTDATA("Vessel",'[1]Schedule For Pub'!$AJ$3,"Date",$A96,"Vessel",W$4)=1,"W",""))</f>
        <v/>
      </c>
      <c r="X96" s="11" t="str">
        <f>IF(GETPIVOTDATA("Vessel",'[1]Schedule For Pub'!$A$3,"Date",$A96,"Vessel",X$4)=1,"S",IF(GETPIVOTDATA("Vessel",'[1]Schedule For Pub'!$AJ$3,"Date",$A96,"Vessel",X$4)=1,"W",""))</f>
        <v/>
      </c>
      <c r="Y96" s="4" t="str">
        <f>IF(GETPIVOTDATA("Vessel",'[1]Schedule For Pub'!$A$3,"Date",$A96,"Vessel",Y$4)=1,"S",IF(GETPIVOTDATA("Vessel",'[1]Schedule For Pub'!$AJ$3,"Date",$A96,"Vessel",Y$4)=1,"W",""))</f>
        <v/>
      </c>
      <c r="Z96" s="11" t="str">
        <f>IF(GETPIVOTDATA("Vessel",'[1]Schedule For Pub'!$A$3,"Date",$A96,"Vessel",Z$4)=1,"S",IF(GETPIVOTDATA("Vessel",'[1]Schedule For Pub'!$AJ$3,"Date",$A96,"Vessel",Z$4)=1,"W",""))</f>
        <v/>
      </c>
      <c r="AA96" s="4" t="str">
        <f>IF(GETPIVOTDATA("Vessel",'[1]Schedule For Pub'!$A$3,"Date",$A96,"Vessel",AA$4)=1,"S",IF(GETPIVOTDATA("Vessel",'[1]Schedule For Pub'!$AJ$3,"Date",$A96,"Vessel",AA$4)=1,"W",""))</f>
        <v/>
      </c>
      <c r="AB96" s="11" t="str">
        <f>IF(GETPIVOTDATA("Vessel",'[1]Schedule For Pub'!$A$3,"Date",$A96,"Vessel",AB$4)=1,"S",IF(GETPIVOTDATA("Vessel",'[1]Schedule For Pub'!$AJ$3,"Date",$A96,"Vessel",AB$4)=1,"W",""))</f>
        <v/>
      </c>
      <c r="AC96" s="4" t="str">
        <f>IF(GETPIVOTDATA("Vessel",'[1]Schedule For Pub'!$A$3,"Date",$A96,"Vessel",AC$4)=1,"S",IF(GETPIVOTDATA("Vessel",'[1]Schedule For Pub'!$AJ$3,"Date",$A96,"Vessel",AC$4)=1,"W",""))</f>
        <v/>
      </c>
      <c r="AD96" s="11" t="str">
        <f>IF(GETPIVOTDATA("Vessel",'[1]Schedule For Pub'!$A$3,"Date",$A96,"Vessel",AD$4)=1,"S",IF(GETPIVOTDATA("Vessel",'[1]Schedule For Pub'!$AJ$3,"Date",$A96,"Vessel",AD$4)=1,"W",""))</f>
        <v/>
      </c>
      <c r="AE96" s="4" t="str">
        <f>IF(GETPIVOTDATA("Vessel",'[1]Schedule For Pub'!$A$3,"Date",$A96,"Vessel",AE$4)=1,"S",IF(GETPIVOTDATA("Vessel",'[1]Schedule For Pub'!$AJ$3,"Date",$A96,"Vessel",AE$4)=1,"W",""))</f>
        <v/>
      </c>
      <c r="AF96" s="11" t="str">
        <f>IF(GETPIVOTDATA("Vessel",'[1]Schedule For Pub'!$A$3,"Date",$A96,"Vessel",AF$4)=1,"S",IF(GETPIVOTDATA("Vessel",'[1]Schedule For Pub'!$AJ$3,"Date",$A96,"Vessel",AF$4)=1,"W",""))</f>
        <v/>
      </c>
      <c r="AG96" s="10">
        <f>COUNTIF(C96:AF96,"S")</f>
        <v>2</v>
      </c>
      <c r="AH96" s="9">
        <f>COUNTIF(C96:AF96,"W")</f>
        <v>0</v>
      </c>
      <c r="AI96" s="9">
        <f>6-AG96</f>
        <v>4</v>
      </c>
      <c r="AJ96" s="8">
        <f>AJ95+1</f>
        <v>45900</v>
      </c>
      <c r="AK96" s="1" t="str">
        <f>IF(AI96&gt;0,IF(AH96&gt;0,"notify waitlist vessel",""),"")</f>
        <v/>
      </c>
    </row>
    <row r="97" spans="1:36" s="1" customFormat="1" ht="116.4" x14ac:dyDescent="0.3">
      <c r="A97" s="3"/>
      <c r="B97" s="4" t="str">
        <f>B4</f>
        <v>Date</v>
      </c>
      <c r="C97" s="5" t="str">
        <f>C4</f>
        <v>AK Grandeur-agg</v>
      </c>
      <c r="D97" s="7" t="str">
        <f>D4</f>
        <v>Alaska Dream II-fa</v>
      </c>
      <c r="E97" s="5" t="str">
        <f>E4</f>
        <v>Alaska Dream-fa</v>
      </c>
      <c r="F97" s="7" t="str">
        <f>F4</f>
        <v>Alaskan Hunter-gbi</v>
      </c>
      <c r="G97" s="5" t="str">
        <f>G4</f>
        <v>Alaskan Kusti-gbi</v>
      </c>
      <c r="H97" s="6" t="str">
        <f>H4</f>
        <v>Alaskan Story-ayc</v>
      </c>
      <c r="I97" s="5" t="str">
        <f>I4</f>
        <v>Blue Steel-ecr</v>
      </c>
      <c r="J97" s="6" t="str">
        <f>J4</f>
        <v>Bob-ss</v>
      </c>
      <c r="K97" s="5" t="str">
        <f>K4</f>
        <v>Catalyst-pc</v>
      </c>
      <c r="L97" s="6" t="str">
        <f>L4</f>
        <v>Cove Cat-ecr</v>
      </c>
      <c r="M97" s="5" t="str">
        <f>M4</f>
        <v>David B-nn</v>
      </c>
      <c r="N97" s="6" t="str">
        <f>N4</f>
        <v>Endeavor-gbi</v>
      </c>
      <c r="O97" s="5" t="str">
        <f>O4</f>
        <v>Flying Fish-ecr</v>
      </c>
      <c r="P97" s="6" t="str">
        <f>P4</f>
        <v>Hard Landing -ecr</v>
      </c>
      <c r="Q97" s="5" t="str">
        <f>Q4</f>
        <v>Kalinin Express-adc</v>
      </c>
      <c r="R97" s="6" t="str">
        <f>R4</f>
        <v>Katlian Express-adc</v>
      </c>
      <c r="S97" s="5" t="str">
        <f>S4</f>
        <v>Kruzof Explorer-adc</v>
      </c>
      <c r="T97" s="6" t="str">
        <f>T4</f>
        <v>Legend-fo</v>
      </c>
      <c r="U97" s="5" t="str">
        <f>U4</f>
        <v>Maverick-ecr</v>
      </c>
      <c r="V97" s="6" t="str">
        <f>V4</f>
        <v>Olive-ecr</v>
      </c>
      <c r="W97" s="5" t="str">
        <f>W4</f>
        <v>Quicksilver-gbi</v>
      </c>
      <c r="X97" s="6" t="str">
        <f>X4</f>
        <v>Sea Wolf-swa</v>
      </c>
      <c r="Y97" s="5" t="str">
        <f>Y4</f>
        <v>Seclusion-agg</v>
      </c>
      <c r="Z97" s="6" t="str">
        <f>Z4</f>
        <v>Snow Goose-ae</v>
      </c>
      <c r="AA97" s="5" t="str">
        <f>AA4</f>
        <v>Sumdum-ayg</v>
      </c>
      <c r="AB97" s="6" t="str">
        <f>AB4</f>
        <v>Taurus-gwt</v>
      </c>
      <c r="AC97" s="5" t="str">
        <f>AC4</f>
        <v>Tom Cat-ecr</v>
      </c>
      <c r="AD97" s="6" t="str">
        <f>AD4</f>
        <v>Viper-ecr</v>
      </c>
      <c r="AE97" s="5" t="str">
        <f>AE4</f>
        <v>Westward-pc</v>
      </c>
      <c r="AF97" s="6" t="str">
        <f>AF4</f>
        <v>Yakobi-cc</v>
      </c>
      <c r="AG97" s="6" t="str">
        <f>AG4</f>
        <v>Vessels Scheduled</v>
      </c>
      <c r="AH97" s="5" t="str">
        <f>AH4</f>
        <v>Vessels Waitlisted</v>
      </c>
      <c r="AI97" s="5" t="str">
        <f>AI4</f>
        <v>Available to be Scheduled</v>
      </c>
      <c r="AJ97" s="4" t="str">
        <f>AJ4</f>
        <v>Date</v>
      </c>
    </row>
    <row r="99" spans="1:36" s="1" customFormat="1" x14ac:dyDescent="0.3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J99" s="3"/>
    </row>
    <row r="100" spans="1:36" s="1" customFormat="1" x14ac:dyDescent="0.3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J100" s="3"/>
    </row>
    <row r="101" spans="1:36" s="1" customFormat="1" x14ac:dyDescent="0.3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J101" s="3"/>
    </row>
    <row r="102" spans="1:36" s="1" customFormat="1" x14ac:dyDescent="0.3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J102" s="3"/>
    </row>
    <row r="103" spans="1:36" s="1" customFormat="1" x14ac:dyDescent="0.3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J103" s="3"/>
    </row>
    <row r="104" spans="1:36" s="1" customFormat="1" x14ac:dyDescent="0.3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J104" s="3"/>
    </row>
    <row r="105" spans="1:36" s="1" customFormat="1" x14ac:dyDescent="0.3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J105" s="3"/>
    </row>
    <row r="106" spans="1:36" s="1" customFormat="1" x14ac:dyDescent="0.3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J106" s="3"/>
    </row>
    <row r="107" spans="1:36" s="1" customFormat="1" x14ac:dyDescent="0.3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J107" s="3"/>
    </row>
    <row r="108" spans="1:36" s="1" customFormat="1" x14ac:dyDescent="0.3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J108" s="3"/>
    </row>
    <row r="109" spans="1:36" s="1" customFormat="1" x14ac:dyDescent="0.3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J109" s="3"/>
    </row>
    <row r="110" spans="1:36" s="1" customFormat="1" x14ac:dyDescent="0.3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J110" s="3"/>
    </row>
    <row r="111" spans="1:36" s="1" customFormat="1" x14ac:dyDescent="0.3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J111" s="3"/>
    </row>
    <row r="112" spans="1:36" s="1" customFormat="1" x14ac:dyDescent="0.3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J112" s="3"/>
    </row>
    <row r="113" spans="1:36" s="1" customFormat="1" x14ac:dyDescent="0.3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J113" s="3"/>
    </row>
    <row r="114" spans="1:36" s="1" customFormat="1" x14ac:dyDescent="0.3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J114" s="3"/>
    </row>
    <row r="115" spans="1:36" s="1" customFormat="1" x14ac:dyDescent="0.3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J115" s="3"/>
    </row>
    <row r="116" spans="1:36" s="1" customFormat="1" x14ac:dyDescent="0.3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J116" s="3"/>
    </row>
    <row r="117" spans="1:36" s="1" customFormat="1" x14ac:dyDescent="0.3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J117" s="3"/>
    </row>
    <row r="118" spans="1:36" s="1" customFormat="1" x14ac:dyDescent="0.3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J118" s="3"/>
    </row>
    <row r="119" spans="1:36" s="1" customFormat="1" x14ac:dyDescent="0.3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J119" s="3"/>
    </row>
    <row r="120" spans="1:36" s="1" customFormat="1" x14ac:dyDescent="0.3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J120" s="3"/>
    </row>
    <row r="121" spans="1:36" s="1" customFormat="1" x14ac:dyDescent="0.3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J121" s="3"/>
    </row>
    <row r="122" spans="1:36" s="1" customFormat="1" x14ac:dyDescent="0.3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J122" s="3"/>
    </row>
    <row r="123" spans="1:36" s="1" customFormat="1" x14ac:dyDescent="0.3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J123" s="3"/>
    </row>
    <row r="124" spans="1:36" s="1" customFormat="1" x14ac:dyDescent="0.3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J124" s="3"/>
    </row>
    <row r="125" spans="1:36" s="1" customFormat="1" x14ac:dyDescent="0.3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J125" s="3"/>
    </row>
    <row r="126" spans="1:36" s="1" customFormat="1" x14ac:dyDescent="0.3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J126" s="3"/>
    </row>
  </sheetData>
  <conditionalFormatting sqref="V4:V47 H4:H97 J4:J97 L4:L97 N4:N97 P4:P97 R4:R97 T4:T97 X4:X97 Z4:Z97 AB4:AB97 AD4:AD97 AF4:AF97 U5:U47 W5:W47 C5:G96 I5:I96 K5:K96 M5:M96 O5:O96 Q5:Q96 S5:S96 Y5:Y96 AA5:AA96 AC5:AC96 AE5:AE96 U48:W96 V97">
    <cfRule type="cellIs" dxfId="6" priority="6" operator="equal">
      <formula>"W"</formula>
    </cfRule>
    <cfRule type="cellIs" dxfId="5" priority="7" operator="equal">
      <formula>"S"</formula>
    </cfRule>
  </conditionalFormatting>
  <conditionalFormatting sqref="AG5:AG96">
    <cfRule type="cellIs" dxfId="4" priority="1" operator="greaterThan">
      <formula>6</formula>
    </cfRule>
  </conditionalFormatting>
  <conditionalFormatting sqref="AH5:AH96">
    <cfRule type="cellIs" dxfId="3" priority="4" operator="greaterThan">
      <formula>0</formula>
    </cfRule>
  </conditionalFormatting>
  <conditionalFormatting sqref="AI5:AI96">
    <cfRule type="cellIs" dxfId="2" priority="5" operator="greaterThan">
      <formula>0</formula>
    </cfRule>
  </conditionalFormatting>
  <conditionalFormatting sqref="AK1:AK1048576">
    <cfRule type="containsText" dxfId="1" priority="3" operator="containsText" text="notify">
      <formula>NOT(ISERROR(SEARCH("notify",AK1)))</formula>
    </cfRule>
  </conditionalFormatting>
  <conditionalFormatting sqref="AL4">
    <cfRule type="containsText" dxfId="0" priority="2" operator="containsText" text="notify">
      <formula>NOT(ISERROR(SEARCH("notify",AL4)))</formula>
    </cfRule>
  </conditionalFormatting>
  <hyperlinks>
    <hyperlink ref="O1" r:id="rId1" xr:uid="{48AC6AE0-FF51-414A-9E43-272F4AD50CD8}"/>
  </hyperlinks>
  <pageMargins left="0.5" right="0.5" top="0.5" bottom="0.5" header="0.3" footer="0.3"/>
  <pageSetup scale="71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for Share (2)</vt:lpstr>
      <vt:lpstr>'Schedule for Share (2)'!Print_Area</vt:lpstr>
      <vt:lpstr>'Schedule for Share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Mitrea, Rebekah (Bekah)</dc:creator>
  <cp:lastModifiedBy>Mitrea, Rebekah (Bekah)</cp:lastModifiedBy>
  <dcterms:created xsi:type="dcterms:W3CDTF">2025-04-18T22:18:09Z</dcterms:created>
  <dcterms:modified xsi:type="dcterms:W3CDTF">2025-04-18T22:18:46Z</dcterms:modified>
</cp:coreProperties>
</file>