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 yWindow="-12" windowWidth="18000" windowHeight="11256" tabRatio="851" firstSheet="1" activeTab="1"/>
  </bookViews>
  <sheets>
    <sheet name="Recovered_Sheet1" sheetId="9" state="veryHidden" r:id="rId1"/>
    <sheet name="Pay Estimate Form" sheetId="24" r:id="rId2"/>
    <sheet name="SAMPLE" sheetId="25" r:id="rId3"/>
  </sheets>
  <definedNames>
    <definedName name="_xlnm.Print_Area" localSheetId="1">'Pay Estimate Form'!$A$1:$N$140</definedName>
    <definedName name="_xlnm.Print_Area" localSheetId="2">SAMPLE!$A$1:$N$140</definedName>
  </definedNames>
  <calcPr calcId="145621"/>
</workbook>
</file>

<file path=xl/calcChain.xml><?xml version="1.0" encoding="utf-8"?>
<calcChain xmlns="http://schemas.openxmlformats.org/spreadsheetml/2006/main">
  <c r="J11" i="24" l="1"/>
  <c r="J11" i="25"/>
  <c r="K124" i="25"/>
  <c r="J124" i="25"/>
  <c r="I124" i="25"/>
  <c r="M123" i="25"/>
  <c r="M122" i="25"/>
  <c r="M121" i="25"/>
  <c r="M120" i="25"/>
  <c r="M119" i="25"/>
  <c r="M118" i="25"/>
  <c r="M117" i="25"/>
  <c r="M116" i="25"/>
  <c r="M115" i="25"/>
  <c r="M114" i="25"/>
  <c r="M113" i="25"/>
  <c r="M112" i="25"/>
  <c r="M111" i="25"/>
  <c r="M110" i="25"/>
  <c r="M109" i="25"/>
  <c r="M124" i="25"/>
  <c r="N126" i="25"/>
  <c r="N127" i="25"/>
  <c r="C107" i="25"/>
  <c r="N106" i="25"/>
  <c r="C106" i="25"/>
  <c r="L76" i="25"/>
  <c r="J76" i="25"/>
  <c r="L74" i="25"/>
  <c r="J74" i="25"/>
  <c r="L72" i="25"/>
  <c r="J72" i="25"/>
  <c r="L70" i="25"/>
  <c r="J70" i="25"/>
  <c r="L68" i="25"/>
  <c r="J68" i="25"/>
  <c r="L66" i="25"/>
  <c r="J66" i="25"/>
  <c r="L64" i="25"/>
  <c r="J64" i="25"/>
  <c r="L62" i="25"/>
  <c r="J62" i="25"/>
  <c r="L60" i="25"/>
  <c r="J60" i="25"/>
  <c r="L58" i="25"/>
  <c r="J58" i="25"/>
  <c r="L56" i="25"/>
  <c r="J56" i="25"/>
  <c r="L54" i="25"/>
  <c r="J54" i="25"/>
  <c r="L52" i="25"/>
  <c r="J52" i="25"/>
  <c r="L50" i="25"/>
  <c r="J50" i="25"/>
  <c r="L48" i="25"/>
  <c r="J48" i="25"/>
  <c r="L46" i="25"/>
  <c r="J46" i="25"/>
  <c r="L44" i="25"/>
  <c r="J44" i="25"/>
  <c r="L42" i="25"/>
  <c r="J42" i="25"/>
  <c r="L40" i="25"/>
  <c r="J40" i="25"/>
  <c r="L38" i="25"/>
  <c r="J38" i="25"/>
  <c r="L36" i="25"/>
  <c r="J36" i="25"/>
  <c r="L34" i="25"/>
  <c r="J34" i="25"/>
  <c r="L32" i="25"/>
  <c r="J32" i="25"/>
  <c r="L30" i="25"/>
  <c r="J30" i="25"/>
  <c r="L28" i="25"/>
  <c r="J28" i="25"/>
  <c r="L26" i="25"/>
  <c r="J26" i="25"/>
  <c r="L24" i="25"/>
  <c r="J24" i="25"/>
  <c r="L22" i="25"/>
  <c r="J22" i="25"/>
  <c r="J79" i="25"/>
  <c r="L20" i="25"/>
  <c r="J20" i="25"/>
  <c r="L18" i="25"/>
  <c r="L84" i="25"/>
  <c r="H83" i="25"/>
  <c r="J18" i="25"/>
  <c r="M14" i="25"/>
  <c r="M11" i="25"/>
  <c r="N9" i="25"/>
  <c r="H85" i="25"/>
  <c r="I9" i="25"/>
  <c r="M112" i="24"/>
  <c r="M111" i="24"/>
  <c r="M124" i="24"/>
  <c r="M110" i="24"/>
  <c r="M109" i="24"/>
  <c r="N9" i="24"/>
  <c r="I126" i="25"/>
  <c r="I127" i="25"/>
  <c r="M120" i="24"/>
  <c r="M119" i="24"/>
  <c r="M118" i="24"/>
  <c r="N106" i="24"/>
  <c r="M123" i="24"/>
  <c r="M122" i="24"/>
  <c r="M121" i="24"/>
  <c r="M117" i="24"/>
  <c r="M116" i="24"/>
  <c r="M115" i="24"/>
  <c r="M114" i="24"/>
  <c r="M113" i="24"/>
  <c r="K124" i="24"/>
  <c r="J124" i="24"/>
  <c r="I124" i="24"/>
  <c r="C107" i="24"/>
  <c r="C106" i="24"/>
  <c r="M11" i="24"/>
  <c r="I9" i="24"/>
  <c r="L18" i="24"/>
  <c r="L20" i="24"/>
  <c r="L22" i="24"/>
  <c r="L24" i="24"/>
  <c r="L84" i="24"/>
  <c r="L26" i="24"/>
  <c r="L28" i="24"/>
  <c r="L30" i="24"/>
  <c r="L32" i="24"/>
  <c r="L34" i="24"/>
  <c r="L36" i="24"/>
  <c r="L38" i="24"/>
  <c r="L40" i="24"/>
  <c r="L42" i="24"/>
  <c r="L44" i="24"/>
  <c r="L46" i="24"/>
  <c r="L48" i="24"/>
  <c r="L50" i="24"/>
  <c r="L52" i="24"/>
  <c r="L54" i="24"/>
  <c r="L56" i="24"/>
  <c r="L58" i="24"/>
  <c r="L60" i="24"/>
  <c r="L62" i="24"/>
  <c r="L64" i="24"/>
  <c r="L66" i="24"/>
  <c r="L68" i="24"/>
  <c r="L70" i="24"/>
  <c r="L72" i="24"/>
  <c r="L74" i="24"/>
  <c r="L76" i="24"/>
  <c r="M14" i="24"/>
  <c r="I126" i="24"/>
  <c r="I127" i="24"/>
  <c r="J76" i="24"/>
  <c r="J74" i="24"/>
  <c r="J72" i="24"/>
  <c r="J70" i="24"/>
  <c r="J68" i="24"/>
  <c r="J66" i="24"/>
  <c r="J64" i="24"/>
  <c r="J62" i="24"/>
  <c r="J60" i="24"/>
  <c r="J58" i="24"/>
  <c r="J56" i="24"/>
  <c r="J54" i="24"/>
  <c r="J52" i="24"/>
  <c r="J50" i="24"/>
  <c r="J48" i="24"/>
  <c r="J46" i="24"/>
  <c r="J44" i="24"/>
  <c r="J42" i="24"/>
  <c r="J40" i="24"/>
  <c r="J38" i="24"/>
  <c r="J36" i="24"/>
  <c r="J34" i="24"/>
  <c r="J32" i="24"/>
  <c r="J30" i="24"/>
  <c r="J28" i="24"/>
  <c r="J26" i="24"/>
  <c r="J24" i="24"/>
  <c r="J22" i="24"/>
  <c r="J20" i="24"/>
  <c r="J18" i="24"/>
  <c r="J79" i="24"/>
  <c r="H85" i="24"/>
  <c r="L86" i="24"/>
  <c r="L89" i="24"/>
  <c r="H83" i="24"/>
  <c r="N126" i="24"/>
  <c r="N127" i="24"/>
  <c r="L86" i="25"/>
  <c r="L89" i="25"/>
</calcChain>
</file>

<file path=xl/sharedStrings.xml><?xml version="1.0" encoding="utf-8"?>
<sst xmlns="http://schemas.openxmlformats.org/spreadsheetml/2006/main" count="201" uniqueCount="112">
  <si>
    <t>30-Day Final
Payment</t>
  </si>
  <si>
    <t>CONTRACT
QUANTITY</t>
  </si>
  <si>
    <t>DESCRIPTION</t>
  </si>
  <si>
    <t>UNIT
PRICE</t>
  </si>
  <si>
    <t>SUMMARY</t>
  </si>
  <si>
    <t xml:space="preserve">14-Day Prompt Payment                                                                                </t>
  </si>
  <si>
    <t xml:space="preserve"> Revised Completion Date:</t>
  </si>
  <si>
    <t xml:space="preserve"> Original Contract Amount:</t>
  </si>
  <si>
    <t xml:space="preserve"> Total Change Orders:</t>
  </si>
  <si>
    <t xml:space="preserve"> Revised Contract Amount:</t>
  </si>
  <si>
    <t>Qty</t>
  </si>
  <si>
    <t>Unit</t>
  </si>
  <si>
    <t xml:space="preserve">   ( * )  A single asterisk by the line number indicates a revised line item.  </t>
  </si>
  <si>
    <t xml:space="preserve">   (**)  A double asterisk by the line number indicates a new line item.</t>
  </si>
  <si>
    <t xml:space="preserve">    Total To Date:</t>
  </si>
  <si>
    <t xml:space="preserve">    Subtotal</t>
  </si>
  <si>
    <t xml:space="preserve">    Less:  Previous Payments</t>
  </si>
  <si>
    <t xml:space="preserve">    Less:  Liquidated Damages</t>
  </si>
  <si>
    <t>AMOUNT PAYABLE
TO DATE</t>
  </si>
  <si>
    <t>(Choose proper format)</t>
  </si>
  <si>
    <t xml:space="preserve"> AMOUNT DUE </t>
  </si>
  <si>
    <t xml:space="preserve">                                                    Total           </t>
  </si>
  <si>
    <t xml:space="preserve">  Original Contract Completion Date:</t>
  </si>
  <si>
    <t>TOTAL CONTRACT PRICE FOR LINE ITEM</t>
  </si>
  <si>
    <t xml:space="preserve"> Invoice Date:</t>
  </si>
  <si>
    <t xml:space="preserve"> Percent Contract Construction Period Elapsed</t>
  </si>
  <si>
    <t>NAME OF PARK</t>
  </si>
  <si>
    <t>PARK - PMIS</t>
  </si>
  <si>
    <t xml:space="preserve">  Name, address, phone number</t>
  </si>
  <si>
    <t xml:space="preserve">  Description of project</t>
  </si>
  <si>
    <t xml:space="preserve">    Less:  Retained Amount </t>
  </si>
  <si>
    <t>QUANTITY-TO-DATE         or  PERCENT COMPLETE</t>
  </si>
  <si>
    <t>Notice To Proceed Date</t>
  </si>
  <si>
    <t xml:space="preserve"> Project:</t>
  </si>
  <si>
    <t xml:space="preserve"> Location:</t>
  </si>
  <si>
    <t xml:space="preserve"> Contractor:</t>
  </si>
  <si>
    <t xml:space="preserve"> Contract #:</t>
  </si>
  <si>
    <t>thru</t>
  </si>
  <si>
    <t>Pay Estimate Number:</t>
  </si>
  <si>
    <t xml:space="preserve">Performance Period </t>
  </si>
  <si>
    <t>Pay Estimate No.</t>
  </si>
  <si>
    <t>Subcontractor' Name &amp; Address</t>
  </si>
  <si>
    <t>Previous Payments To Subcontractor</t>
  </si>
  <si>
    <t>Total Amount Paid</t>
  </si>
  <si>
    <t>Total Subcontract Amount</t>
  </si>
  <si>
    <t>(1)</t>
  </si>
  <si>
    <t>The amounts requested are only for performance in accordance with the specifications, terms and conditions of the contract;</t>
  </si>
  <si>
    <t>(2)</t>
  </si>
  <si>
    <t>(3)</t>
  </si>
  <si>
    <t>(4)</t>
  </si>
  <si>
    <t xml:space="preserve"> Contract No.</t>
  </si>
  <si>
    <t>SF1413                     Submitted?                     Y / N</t>
  </si>
  <si>
    <t>Subcontractor Payment Amount Included In     Current Pay Estimate</t>
  </si>
  <si>
    <t>Initial Contract Calendar Days To Complete</t>
  </si>
  <si>
    <t>Revised Contract Calendar Days To Complete</t>
  </si>
  <si>
    <t>Contract Award       Date</t>
  </si>
  <si>
    <t>PRIME CONTRACTOR CERTIFICATION OF PAYMENTS TO SUBCONTRACTORS</t>
  </si>
  <si>
    <t>PRIME CONTRACTOR CERTIFICATION</t>
  </si>
  <si>
    <t xml:space="preserve">      Signature:</t>
  </si>
  <si>
    <t xml:space="preserve">      Name and Title:</t>
  </si>
  <si>
    <t xml:space="preserve">      Date:</t>
  </si>
  <si>
    <t xml:space="preserve"> Percent $ Complete (Total To Date / Rev Contract Amt)</t>
  </si>
  <si>
    <t>Insurance            Certificate Submitted?                Y / N</t>
  </si>
  <si>
    <t xml:space="preserve">  Subcontractor Percentage of Total Contract Price</t>
  </si>
  <si>
    <t xml:space="preserve">  Prime Contractor Percentage of Total Contract Price</t>
  </si>
  <si>
    <t>Grand Canyon National Park</t>
  </si>
  <si>
    <t>GRCA - 123456</t>
  </si>
  <si>
    <t>X</t>
  </si>
  <si>
    <t>Replace Housing Complex "A"</t>
  </si>
  <si>
    <t>LS</t>
  </si>
  <si>
    <t>Option 1 - Resurface Spruce Road</t>
  </si>
  <si>
    <t>LF</t>
  </si>
  <si>
    <t>Option 2 - Paint Storage Facility</t>
  </si>
  <si>
    <t>Option 3 - Install Guard Rails</t>
  </si>
  <si>
    <t>Option 4 - Remove excess fill material</t>
  </si>
  <si>
    <t>CY</t>
  </si>
  <si>
    <t>**</t>
  </si>
  <si>
    <t>Mod 2 - Add towpath from Housing Complex</t>
  </si>
  <si>
    <t xml:space="preserve">  Replacement of Housing Complex "A"</t>
  </si>
  <si>
    <t xml:space="preserve">  Grand Canyon National Park, Coconino County, AZ</t>
  </si>
  <si>
    <t>Subcontractor Name &amp; Address</t>
  </si>
  <si>
    <t>Y</t>
  </si>
  <si>
    <r>
      <t xml:space="preserve">      </t>
    </r>
    <r>
      <rPr>
        <u/>
        <sz val="26"/>
        <rFont val="Arial"/>
        <family val="2"/>
      </rPr>
      <t>Signature</t>
    </r>
    <r>
      <rPr>
        <sz val="26"/>
        <rFont val="Arial"/>
        <family val="2"/>
      </rPr>
      <t>:</t>
    </r>
  </si>
  <si>
    <r>
      <t xml:space="preserve">      </t>
    </r>
    <r>
      <rPr>
        <u/>
        <sz val="26"/>
        <rFont val="Arial"/>
        <family val="2"/>
      </rPr>
      <t>Name and Title</t>
    </r>
    <r>
      <rPr>
        <sz val="26"/>
        <rFont val="Arial"/>
        <family val="2"/>
      </rPr>
      <t>:</t>
    </r>
  </si>
  <si>
    <r>
      <t xml:space="preserve">      </t>
    </r>
    <r>
      <rPr>
        <u/>
        <sz val="26"/>
        <rFont val="Arial"/>
        <family val="2"/>
      </rPr>
      <t>Date</t>
    </r>
    <r>
      <rPr>
        <sz val="26"/>
        <rFont val="Arial"/>
        <family val="2"/>
      </rPr>
      <t>:</t>
    </r>
  </si>
  <si>
    <t xml:space="preserve">  Park name, County, State</t>
  </si>
  <si>
    <t>IPP Invoice Number:</t>
  </si>
  <si>
    <t>08/01/2013</t>
  </si>
  <si>
    <t>C2014050140</t>
  </si>
  <si>
    <t xml:space="preserve">  I hereby certify, to the best of my knowledge and belief certify that:</t>
  </si>
  <si>
    <t xml:space="preserve">  I hereby certify, to the best of my knowledge and belief that:</t>
  </si>
  <si>
    <t xml:space="preserve">   Subcontractor Percentage of Total Contract Price To Date</t>
  </si>
  <si>
    <t xml:space="preserve">   Prime Contractor Percentage of Total Contract Price To Date</t>
  </si>
  <si>
    <t>Price Schedule Contract Line Item           Number                             (CLIN)</t>
  </si>
  <si>
    <t>Number of Contract Calendar                               Days Elapsed</t>
  </si>
  <si>
    <t>(5)</t>
  </si>
  <si>
    <t>All payments due to Subcontractors and Suppliers from previous payments received under the contract have been made, and timely payments will be made from the proceeds of the payment covered by this certification, in accordance with subcontract agreements and the requirements of Chapter 39 of Title 31, United States Code;</t>
  </si>
  <si>
    <t>This request for progress payments does not include any amounts which the Prime Contractor intends to withhold or retain from a Subcontractor or Supplier in accordance with the terms and conditions of this subcontract; and</t>
  </si>
  <si>
    <t>This certification is not to be construed as final acceptance of a Subcontractor's performance.</t>
  </si>
  <si>
    <t>For Set-Aside contracts only - In accordance with Federal Acquisition Regulation (FAR) 52.219-14, 52.219-3, 52.219-3 with Alternative I, the Contractor is required to self-perform ______% of the actual work under this contract.  If current % is less than the minimum requirements, the Contractor is required to submit a recovery plan to the Contracting Officer (CO).  The Contractor has self-performed ______% of the contract amount to date. (Submit attached subcontracting plan worksheet to substantiate certification.)</t>
  </si>
  <si>
    <t xml:space="preserve">  ACME Construction, 123 Easy Street, Flagstaff, AZ  12345</t>
  </si>
  <si>
    <t>"AAA" Asphalt, 123 1st St., Flagstaff, AZ</t>
  </si>
  <si>
    <t>Bob &amp; Bruce Painting, 234 2nd St., Globe, AZ</t>
  </si>
  <si>
    <t>Guard-Rails-R-Us, 345 3rd St., Phoenix, AZ</t>
  </si>
  <si>
    <t>Ed's Trucking, 456 4th St., Springerville, AZ</t>
  </si>
  <si>
    <t>Landscapes USA, 567 5th St., Phoenix, AZ</t>
  </si>
  <si>
    <t>Build-rite Mechanical, 678 6th St, Las Vegas, NV</t>
  </si>
  <si>
    <t>"XYZ" Concrete, 789 7th St., Flagstaff, AZ</t>
  </si>
  <si>
    <t>Arizona Excavating, 890 8th St., Flagstaff, AZ</t>
  </si>
  <si>
    <t>Barrett Jackson, Senior Construction Manager, ACME Construction</t>
  </si>
  <si>
    <r>
      <rPr>
        <sz val="30"/>
        <color theme="1" tint="0.249977111117893"/>
        <rFont val="Arial"/>
        <family val="2"/>
      </rPr>
      <t>Pay Estimate Form</t>
    </r>
    <r>
      <rPr>
        <b/>
        <sz val="18"/>
        <rFont val="Arial"/>
        <family val="2"/>
      </rPr>
      <t xml:space="preserve">
</t>
    </r>
    <r>
      <rPr>
        <sz val="12"/>
        <rFont val="Arial"/>
        <family val="2"/>
      </rPr>
      <t>National Park Service (NPS) - Denver Service Center (DSC)  |  7-27-17</t>
    </r>
  </si>
  <si>
    <r>
      <rPr>
        <sz val="30"/>
        <color theme="1" tint="0.249977111117893"/>
        <rFont val="Arial"/>
        <family val="2"/>
      </rPr>
      <t>Pay Estimate Form SAMPLE</t>
    </r>
    <r>
      <rPr>
        <b/>
        <sz val="18"/>
        <rFont val="Arial"/>
        <family val="2"/>
      </rPr>
      <t xml:space="preserve">
</t>
    </r>
    <r>
      <rPr>
        <sz val="12"/>
        <rFont val="Arial"/>
        <family val="2"/>
      </rPr>
      <t>National Park Service (NPS) - Denver Service Center (DSC)  |  7-27-17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</si>
</sst>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4" formatCode="_(&quot;$&quot;* #,##0.00_);_(&quot;$&quot;* \(#,##0.00\);_(&quot;$&quot;* &quot;-&quot;??_);_(@_)"/>
    <numFmt numFmtId="164" formatCode="0.0%"/>
    <numFmt numFmtId="165" formatCode="#,##0;#,##0"/>
    <numFmt numFmtId="166" formatCode="#,##0.0_);[Red]\(#,##0.0\)"/>
    <numFmt numFmtId="167" formatCode="&quot;$&quot;#,##0\ ;\(&quot;$&quot;#,##0\)"/>
    <numFmt numFmtId="168" formatCode="mm/dd/yy;@"/>
  </numFmts>
  <fonts count="78" x14ac:knownFonts="1">
    <font>
      <sz val="10"/>
      <name val="Arial"/>
    </font>
    <font>
      <sz val="10"/>
      <name val="Arial"/>
      <family val="2"/>
    </font>
    <font>
      <sz val="8"/>
      <name val="Arial"/>
      <family val="2"/>
    </font>
    <font>
      <b/>
      <sz val="12"/>
      <name val="Arial"/>
      <family val="2"/>
    </font>
    <font>
      <b/>
      <sz val="12"/>
      <name val="Arial"/>
      <family val="2"/>
    </font>
    <font>
      <sz val="12"/>
      <color indexed="24"/>
      <name val="Arial"/>
      <family val="2"/>
    </font>
    <font>
      <sz val="18"/>
      <color indexed="24"/>
      <name val="Arial"/>
      <family val="2"/>
    </font>
    <font>
      <sz val="8"/>
      <color indexed="24"/>
      <name val="Arial"/>
      <family val="2"/>
    </font>
    <font>
      <sz val="12"/>
      <name val="Arial"/>
      <family val="2"/>
    </font>
    <font>
      <sz val="18"/>
      <name val="Arial"/>
      <family val="2"/>
    </font>
    <font>
      <b/>
      <sz val="18"/>
      <name val="Arial"/>
      <family val="2"/>
    </font>
    <font>
      <sz val="16"/>
      <name val="Arial"/>
      <family val="2"/>
    </font>
    <font>
      <b/>
      <sz val="14"/>
      <name val="Arial"/>
      <family val="2"/>
    </font>
    <font>
      <sz val="8"/>
      <name val="Arial"/>
      <family val="2"/>
    </font>
    <font>
      <b/>
      <sz val="14"/>
      <color indexed="8"/>
      <name val="Arial"/>
      <family val="2"/>
    </font>
    <font>
      <b/>
      <sz val="16"/>
      <color indexed="8"/>
      <name val="Arial"/>
      <family val="2"/>
    </font>
    <font>
      <b/>
      <sz val="12"/>
      <color indexed="8"/>
      <name val="Arial"/>
      <family val="2"/>
    </font>
    <font>
      <sz val="12"/>
      <color indexed="12"/>
      <name val="Arial"/>
      <family val="2"/>
    </font>
    <font>
      <b/>
      <sz val="14"/>
      <color indexed="12"/>
      <name val="Arial"/>
      <family val="2"/>
    </font>
    <font>
      <sz val="12"/>
      <color indexed="10"/>
      <name val="Arial"/>
      <family val="2"/>
    </font>
    <font>
      <b/>
      <sz val="20"/>
      <color indexed="12"/>
      <name val="Arial"/>
      <family val="2"/>
    </font>
    <font>
      <b/>
      <sz val="12"/>
      <color indexed="12"/>
      <name val="Arial"/>
      <family val="2"/>
    </font>
    <font>
      <b/>
      <sz val="12"/>
      <color indexed="10"/>
      <name val="Arial"/>
      <family val="2"/>
    </font>
    <font>
      <sz val="12"/>
      <color indexed="8"/>
      <name val="Arial"/>
      <family val="2"/>
    </font>
    <font>
      <sz val="12"/>
      <color indexed="8"/>
      <name val="Arial"/>
      <family val="2"/>
    </font>
    <font>
      <b/>
      <sz val="12"/>
      <color indexed="24"/>
      <name val="Arial"/>
      <family val="2"/>
    </font>
    <font>
      <b/>
      <sz val="16"/>
      <name val="Arial"/>
      <family val="2"/>
    </font>
    <font>
      <b/>
      <sz val="16"/>
      <color indexed="24"/>
      <name val="Arial"/>
      <family val="2"/>
    </font>
    <font>
      <sz val="14"/>
      <name val="Times New Roman"/>
      <family val="1"/>
    </font>
    <font>
      <b/>
      <sz val="14"/>
      <name val="Times New Roman"/>
      <family val="1"/>
    </font>
    <font>
      <sz val="14"/>
      <color indexed="8"/>
      <name val="Times New Roman"/>
      <family val="1"/>
    </font>
    <font>
      <sz val="14"/>
      <color indexed="10"/>
      <name val="Times New Roman"/>
      <family val="1"/>
    </font>
    <font>
      <b/>
      <sz val="14"/>
      <color indexed="8"/>
      <name val="Times New Roman"/>
      <family val="1"/>
    </font>
    <font>
      <b/>
      <sz val="14"/>
      <color indexed="10"/>
      <name val="Times New Roman"/>
      <family val="1"/>
    </font>
    <font>
      <sz val="14"/>
      <color indexed="12"/>
      <name val="Times New Roman"/>
      <family val="1"/>
    </font>
    <font>
      <i/>
      <sz val="11"/>
      <color indexed="8"/>
      <name val="Arial"/>
      <family val="2"/>
    </font>
    <font>
      <sz val="18"/>
      <name val="Times New Roman"/>
      <family val="1"/>
    </font>
    <font>
      <b/>
      <sz val="18"/>
      <color indexed="8"/>
      <name val="Times New Roman"/>
      <family val="1"/>
    </font>
    <font>
      <b/>
      <sz val="18"/>
      <color indexed="10"/>
      <name val="Times New Roman"/>
      <family val="1"/>
    </font>
    <font>
      <sz val="18"/>
      <color indexed="10"/>
      <name val="Times New Roman"/>
      <family val="1"/>
    </font>
    <font>
      <b/>
      <sz val="22"/>
      <name val="Arial"/>
      <family val="2"/>
    </font>
    <font>
      <b/>
      <sz val="20"/>
      <color indexed="8"/>
      <name val="Arial"/>
      <family val="2"/>
    </font>
    <font>
      <b/>
      <sz val="18"/>
      <color indexed="8"/>
      <name val="Arial"/>
      <family val="2"/>
    </font>
    <font>
      <b/>
      <sz val="10"/>
      <name val="Arial"/>
      <family val="2"/>
    </font>
    <font>
      <b/>
      <u/>
      <sz val="14"/>
      <color indexed="8"/>
      <name val="Arial"/>
      <family val="2"/>
    </font>
    <font>
      <sz val="14"/>
      <name val="Arial"/>
      <family val="2"/>
    </font>
    <font>
      <sz val="14"/>
      <color indexed="8"/>
      <name val="Arial"/>
      <family val="2"/>
    </font>
    <font>
      <sz val="14"/>
      <name val="Arial"/>
      <family val="2"/>
    </font>
    <font>
      <sz val="14"/>
      <color indexed="12"/>
      <name val="Arial"/>
      <family val="2"/>
    </font>
    <font>
      <sz val="14"/>
      <color indexed="10"/>
      <name val="Arial"/>
      <family val="2"/>
    </font>
    <font>
      <b/>
      <sz val="16"/>
      <color indexed="8"/>
      <name val="Times New Roman"/>
      <family val="1"/>
    </font>
    <font>
      <b/>
      <sz val="18"/>
      <name val="Times New Roman"/>
      <family val="1"/>
    </font>
    <font>
      <b/>
      <sz val="18"/>
      <name val="Arial"/>
      <family val="2"/>
    </font>
    <font>
      <sz val="18"/>
      <name val="Arial"/>
      <family val="2"/>
    </font>
    <font>
      <b/>
      <sz val="18"/>
      <color indexed="8"/>
      <name val="Arial"/>
      <family val="2"/>
    </font>
    <font>
      <b/>
      <sz val="18"/>
      <color indexed="24"/>
      <name val="Arial"/>
      <family val="2"/>
    </font>
    <font>
      <sz val="18"/>
      <color indexed="10"/>
      <name val="Arial"/>
      <family val="2"/>
    </font>
    <font>
      <sz val="20"/>
      <name val="Arial"/>
      <family val="2"/>
    </font>
    <font>
      <b/>
      <sz val="24"/>
      <color indexed="12"/>
      <name val="Arial"/>
      <family val="2"/>
    </font>
    <font>
      <b/>
      <sz val="24"/>
      <color indexed="8"/>
      <name val="Arial"/>
      <family val="2"/>
    </font>
    <font>
      <b/>
      <sz val="24"/>
      <name val="Arial"/>
      <family val="2"/>
    </font>
    <font>
      <sz val="24"/>
      <name val="Arial"/>
      <family val="2"/>
    </font>
    <font>
      <b/>
      <sz val="28"/>
      <name val="Arial"/>
      <family val="2"/>
    </font>
    <font>
      <sz val="26"/>
      <name val="Arial"/>
      <family val="2"/>
    </font>
    <font>
      <b/>
      <sz val="20"/>
      <name val="Arial"/>
      <family val="2"/>
    </font>
    <font>
      <sz val="10"/>
      <name val="Arial"/>
      <family val="2"/>
    </font>
    <font>
      <b/>
      <sz val="26"/>
      <name val="Times New Roman"/>
      <family val="1"/>
    </font>
    <font>
      <u/>
      <sz val="26"/>
      <name val="Arial"/>
      <family val="2"/>
    </font>
    <font>
      <b/>
      <sz val="20"/>
      <color indexed="12"/>
      <name val="Times New Roman"/>
      <family val="1"/>
    </font>
    <font>
      <b/>
      <sz val="22"/>
      <color indexed="12"/>
      <name val="Times New Roman"/>
      <family val="1"/>
    </font>
    <font>
      <sz val="22"/>
      <name val="Arial"/>
      <family val="2"/>
    </font>
    <font>
      <b/>
      <sz val="16"/>
      <color indexed="12"/>
      <name val="Arial"/>
      <family val="2"/>
    </font>
    <font>
      <b/>
      <sz val="17"/>
      <name val="Arial"/>
      <family val="2"/>
    </font>
    <font>
      <sz val="17"/>
      <name val="Arial"/>
      <family val="2"/>
    </font>
    <font>
      <b/>
      <sz val="16"/>
      <color theme="7" tint="-0.499984740745262"/>
      <name val="Times New Roman"/>
      <family val="1"/>
    </font>
    <font>
      <sz val="16"/>
      <color theme="7" tint="-0.499984740745262"/>
      <name val="Arial"/>
      <family val="2"/>
    </font>
    <font>
      <b/>
      <sz val="20"/>
      <color theme="1"/>
      <name val="Arial"/>
      <family val="2"/>
    </font>
    <font>
      <sz val="30"/>
      <color theme="1" tint="0.249977111117893"/>
      <name val="Arial"/>
      <family val="2"/>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4659260841701"/>
        <bgColor indexed="64"/>
      </patternFill>
    </fill>
    <fill>
      <patternFill patternType="solid">
        <fgColor rgb="FFFFFF99"/>
        <bgColor indexed="64"/>
      </patternFill>
    </fill>
  </fills>
  <borders count="4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diagonal/>
    </border>
    <border>
      <left/>
      <right/>
      <top style="thin">
        <color indexed="64"/>
      </top>
      <bottom style="double">
        <color indexed="64"/>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8">
    <xf numFmtId="0" fontId="0" fillId="0" borderId="0"/>
    <xf numFmtId="40" fontId="1" fillId="0" borderId="0" applyFont="0" applyFill="0" applyBorder="0" applyAlignment="0" applyProtection="0"/>
    <xf numFmtId="3" fontId="5" fillId="0" borderId="0" applyFont="0" applyFill="0" applyBorder="0" applyAlignment="0" applyProtection="0"/>
    <xf numFmtId="8" fontId="1"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6" fillId="0" borderId="0" applyNumberFormat="0" applyFill="0" applyBorder="0" applyAlignment="0" applyProtection="0"/>
    <xf numFmtId="0" fontId="7" fillId="0" borderId="0" applyNumberFormat="0" applyFill="0" applyBorder="0" applyAlignment="0" applyProtection="0"/>
    <xf numFmtId="10" fontId="2" fillId="3" borderId="3" applyNumberFormat="0" applyBorder="0" applyAlignment="0" applyProtection="0"/>
    <xf numFmtId="165" fontId="1" fillId="0" borderId="0"/>
    <xf numFmtId="0" fontId="5" fillId="0" borderId="0"/>
    <xf numFmtId="9" fontId="65" fillId="0" borderId="0" applyFont="0" applyFill="0" applyBorder="0" applyAlignment="0" applyProtection="0"/>
    <xf numFmtId="10" fontId="1" fillId="0" borderId="0" applyFont="0" applyFill="0" applyBorder="0" applyAlignment="0" applyProtection="0"/>
    <xf numFmtId="0" fontId="5" fillId="0" borderId="4" applyNumberFormat="0" applyFont="0" applyFill="0" applyAlignment="0" applyProtection="0"/>
  </cellStyleXfs>
  <cellXfs count="420">
    <xf numFmtId="0" fontId="0" fillId="0" borderId="0" xfId="0"/>
    <xf numFmtId="2" fontId="0" fillId="0" borderId="0" xfId="0" applyNumberFormat="1" applyFill="1" applyProtection="1"/>
    <xf numFmtId="2" fontId="17" fillId="0" borderId="0" xfId="0" applyNumberFormat="1" applyFont="1" applyFill="1" applyBorder="1" applyAlignment="1" applyProtection="1">
      <alignment horizontal="center"/>
    </xf>
    <xf numFmtId="2" fontId="18" fillId="0" borderId="0" xfId="0" applyNumberFormat="1" applyFont="1" applyFill="1" applyBorder="1" applyAlignment="1" applyProtection="1">
      <alignment horizontal="center"/>
    </xf>
    <xf numFmtId="2" fontId="14" fillId="0" borderId="0" xfId="0" applyNumberFormat="1" applyFont="1" applyFill="1" applyBorder="1" applyAlignment="1" applyProtection="1">
      <alignment horizontal="center"/>
    </xf>
    <xf numFmtId="2" fontId="8" fillId="0" borderId="0" xfId="0" applyNumberFormat="1" applyFont="1" applyFill="1" applyBorder="1" applyAlignment="1" applyProtection="1">
      <alignment horizontal="center" wrapText="1"/>
    </xf>
    <xf numFmtId="2" fontId="19" fillId="0" borderId="0" xfId="0" applyNumberFormat="1" applyFont="1" applyFill="1" applyBorder="1" applyAlignment="1" applyProtection="1">
      <alignment horizontal="center"/>
    </xf>
    <xf numFmtId="2" fontId="8" fillId="0" borderId="0" xfId="0" applyNumberFormat="1" applyFont="1" applyFill="1" applyBorder="1" applyAlignment="1" applyProtection="1">
      <alignment horizontal="center"/>
    </xf>
    <xf numFmtId="2" fontId="8" fillId="0" borderId="0" xfId="0" applyNumberFormat="1" applyFont="1" applyFill="1" applyBorder="1" applyAlignment="1" applyProtection="1">
      <alignment horizontal="left"/>
    </xf>
    <xf numFmtId="2" fontId="0" fillId="0" borderId="0" xfId="0" applyNumberFormat="1" applyFill="1" applyBorder="1" applyProtection="1"/>
    <xf numFmtId="2" fontId="25" fillId="0" borderId="0" xfId="0" applyNumberFormat="1" applyFont="1" applyFill="1" applyProtection="1"/>
    <xf numFmtId="1" fontId="8" fillId="0" borderId="5" xfId="0" applyNumberFormat="1" applyFont="1" applyFill="1" applyBorder="1" applyAlignment="1" applyProtection="1">
      <alignment horizontal="center"/>
      <protection locked="0"/>
    </xf>
    <xf numFmtId="44" fontId="19" fillId="0" borderId="6" xfId="0" applyNumberFormat="1" applyFont="1" applyFill="1" applyBorder="1" applyAlignment="1" applyProtection="1">
      <alignment horizontal="center"/>
      <protection locked="0"/>
    </xf>
    <xf numFmtId="1" fontId="8" fillId="0" borderId="0" xfId="0" applyNumberFormat="1" applyFont="1" applyFill="1" applyBorder="1" applyAlignment="1" applyProtection="1">
      <alignment horizontal="center"/>
      <protection locked="0"/>
    </xf>
    <xf numFmtId="2" fontId="8" fillId="0" borderId="0" xfId="0" applyNumberFormat="1" applyFont="1" applyFill="1" applyBorder="1" applyAlignment="1" applyProtection="1">
      <alignment horizontal="center"/>
      <protection locked="0"/>
    </xf>
    <xf numFmtId="10" fontId="23" fillId="0" borderId="6" xfId="0" applyNumberFormat="1" applyFont="1" applyFill="1" applyBorder="1" applyAlignment="1" applyProtection="1">
      <alignment horizontal="center"/>
      <protection locked="0"/>
    </xf>
    <xf numFmtId="2" fontId="0" fillId="0" borderId="0" xfId="0" applyNumberFormat="1" applyFill="1" applyProtection="1">
      <protection locked="0"/>
    </xf>
    <xf numFmtId="2" fontId="17" fillId="0" borderId="0" xfId="0" applyNumberFormat="1" applyFont="1" applyFill="1" applyBorder="1" applyAlignment="1" applyProtection="1">
      <alignment horizontal="center"/>
      <protection locked="0"/>
    </xf>
    <xf numFmtId="2" fontId="23" fillId="0" borderId="0" xfId="0" applyNumberFormat="1" applyFont="1" applyFill="1" applyBorder="1" applyAlignment="1" applyProtection="1">
      <alignment horizontal="left"/>
      <protection locked="0"/>
    </xf>
    <xf numFmtId="2" fontId="23" fillId="0" borderId="0" xfId="0" applyNumberFormat="1" applyFont="1" applyFill="1" applyBorder="1" applyAlignment="1" applyProtection="1">
      <alignment horizontal="left"/>
    </xf>
    <xf numFmtId="2" fontId="0" fillId="4" borderId="0" xfId="0" applyNumberFormat="1" applyFill="1" applyProtection="1"/>
    <xf numFmtId="2" fontId="8" fillId="4" borderId="0" xfId="0" applyNumberFormat="1" applyFont="1" applyFill="1" applyBorder="1" applyAlignment="1" applyProtection="1">
      <alignment horizontal="right"/>
    </xf>
    <xf numFmtId="2" fontId="23" fillId="4" borderId="0" xfId="0" applyNumberFormat="1" applyFont="1" applyFill="1" applyBorder="1" applyAlignment="1" applyProtection="1">
      <alignment horizontal="left"/>
    </xf>
    <xf numFmtId="2" fontId="0" fillId="4" borderId="0" xfId="0" applyNumberFormat="1" applyFill="1" applyBorder="1" applyProtection="1"/>
    <xf numFmtId="2" fontId="8" fillId="4" borderId="0" xfId="0" applyNumberFormat="1" applyFont="1" applyFill="1" applyBorder="1" applyAlignment="1" applyProtection="1"/>
    <xf numFmtId="2" fontId="0" fillId="4" borderId="0" xfId="0" applyNumberFormat="1" applyFill="1" applyBorder="1" applyAlignment="1" applyProtection="1">
      <alignment horizontal="center"/>
    </xf>
    <xf numFmtId="2" fontId="24" fillId="4" borderId="0" xfId="0" applyNumberFormat="1" applyFont="1" applyFill="1" applyProtection="1"/>
    <xf numFmtId="2" fontId="0" fillId="4" borderId="7" xfId="0" applyNumberFormat="1" applyFill="1" applyBorder="1" applyAlignment="1" applyProtection="1">
      <alignment horizontal="center"/>
    </xf>
    <xf numFmtId="2" fontId="0" fillId="4" borderId="7" xfId="0" applyNumberFormat="1" applyFill="1" applyBorder="1" applyProtection="1"/>
    <xf numFmtId="2" fontId="0" fillId="4" borderId="0" xfId="0" applyNumberFormat="1" applyFill="1" applyAlignment="1" applyProtection="1">
      <alignment horizontal="center"/>
    </xf>
    <xf numFmtId="2" fontId="0" fillId="0" borderId="0" xfId="0" applyNumberFormat="1" applyFill="1" applyBorder="1" applyAlignment="1" applyProtection="1">
      <alignment horizontal="left" wrapText="1"/>
    </xf>
    <xf numFmtId="2" fontId="19" fillId="0" borderId="0" xfId="0" applyNumberFormat="1" applyFont="1" applyFill="1" applyBorder="1" applyAlignment="1" applyProtection="1">
      <protection locked="0"/>
    </xf>
    <xf numFmtId="2" fontId="19" fillId="0" borderId="0" xfId="0" applyNumberFormat="1" applyFont="1" applyFill="1" applyBorder="1" applyAlignment="1" applyProtection="1"/>
    <xf numFmtId="2" fontId="0" fillId="0" borderId="0" xfId="0" applyNumberFormat="1" applyBorder="1" applyAlignment="1" applyProtection="1">
      <protection locked="0"/>
    </xf>
    <xf numFmtId="2" fontId="28" fillId="0" borderId="0" xfId="0" applyNumberFormat="1" applyFont="1" applyFill="1" applyProtection="1">
      <protection locked="0"/>
    </xf>
    <xf numFmtId="2" fontId="30" fillId="0" borderId="0" xfId="0" applyNumberFormat="1" applyFont="1" applyFill="1" applyBorder="1" applyAlignment="1" applyProtection="1">
      <alignment horizontal="right"/>
      <protection locked="0"/>
    </xf>
    <xf numFmtId="8" fontId="34" fillId="0" borderId="0" xfId="3" applyFont="1" applyFill="1" applyBorder="1" applyAlignment="1" applyProtection="1">
      <alignment horizontal="right"/>
      <protection locked="0"/>
    </xf>
    <xf numFmtId="2" fontId="29" fillId="0" borderId="0" xfId="0" applyNumberFormat="1" applyFont="1" applyFill="1" applyBorder="1" applyAlignment="1" applyProtection="1">
      <alignment horizontal="left" wrapText="1"/>
      <protection locked="0"/>
    </xf>
    <xf numFmtId="44" fontId="28" fillId="0" borderId="0" xfId="14" applyNumberFormat="1" applyFont="1" applyFill="1" applyBorder="1" applyAlignment="1" applyProtection="1">
      <alignment horizontal="center"/>
    </xf>
    <xf numFmtId="2" fontId="32" fillId="0" borderId="0" xfId="0" applyNumberFormat="1" applyFont="1" applyFill="1" applyBorder="1" applyAlignment="1" applyProtection="1">
      <alignment horizontal="center"/>
      <protection locked="0"/>
    </xf>
    <xf numFmtId="1" fontId="32" fillId="0" borderId="0" xfId="0" applyNumberFormat="1" applyFont="1" applyFill="1" applyBorder="1" applyAlignment="1" applyProtection="1">
      <alignment horizontal="center"/>
      <protection locked="0"/>
    </xf>
    <xf numFmtId="3" fontId="35" fillId="0" borderId="6" xfId="0" applyNumberFormat="1" applyFont="1" applyFill="1" applyBorder="1" applyAlignment="1" applyProtection="1">
      <alignment horizontal="center"/>
      <protection locked="0"/>
    </xf>
    <xf numFmtId="3" fontId="17" fillId="0" borderId="0" xfId="0" applyNumberFormat="1" applyFont="1" applyFill="1" applyBorder="1" applyAlignment="1" applyProtection="1">
      <alignment horizontal="center"/>
      <protection locked="0"/>
    </xf>
    <xf numFmtId="2" fontId="32" fillId="2" borderId="0" xfId="0" applyNumberFormat="1" applyFont="1" applyFill="1" applyBorder="1" applyAlignment="1" applyProtection="1">
      <alignment horizontal="center"/>
      <protection locked="0"/>
    </xf>
    <xf numFmtId="2" fontId="30" fillId="2" borderId="0" xfId="0" applyNumberFormat="1" applyFont="1" applyFill="1" applyBorder="1" applyAlignment="1" applyProtection="1">
      <alignment horizontal="right"/>
      <protection locked="0"/>
    </xf>
    <xf numFmtId="1" fontId="37" fillId="0" borderId="0" xfId="0" applyNumberFormat="1" applyFont="1" applyFill="1" applyBorder="1" applyAlignment="1" applyProtection="1">
      <alignment horizontal="center"/>
      <protection locked="0"/>
    </xf>
    <xf numFmtId="164" fontId="38" fillId="0" borderId="6" xfId="14" applyNumberFormat="1" applyFont="1" applyFill="1" applyBorder="1" applyAlignment="1" applyProtection="1">
      <alignment horizontal="right"/>
    </xf>
    <xf numFmtId="2" fontId="36" fillId="0" borderId="0" xfId="0" applyNumberFormat="1" applyFont="1" applyFill="1" applyProtection="1">
      <protection locked="0"/>
    </xf>
    <xf numFmtId="166" fontId="32" fillId="0" borderId="0" xfId="1" applyNumberFormat="1" applyFont="1" applyFill="1" applyBorder="1" applyAlignment="1" applyProtection="1">
      <alignment horizontal="right"/>
      <protection locked="0"/>
    </xf>
    <xf numFmtId="166" fontId="32" fillId="2" borderId="0" xfId="1" applyNumberFormat="1" applyFont="1" applyFill="1" applyBorder="1" applyAlignment="1" applyProtection="1">
      <alignment horizontal="right"/>
      <protection locked="0"/>
    </xf>
    <xf numFmtId="8" fontId="16" fillId="0" borderId="0" xfId="0" applyNumberFormat="1" applyFont="1" applyFill="1" applyBorder="1" applyAlignment="1" applyProtection="1">
      <alignment horizontal="center"/>
      <protection locked="0"/>
    </xf>
    <xf numFmtId="8" fontId="32" fillId="0" borderId="0" xfId="0" applyNumberFormat="1" applyFont="1" applyFill="1" applyBorder="1" applyAlignment="1" applyProtection="1">
      <alignment horizontal="center"/>
      <protection locked="0"/>
    </xf>
    <xf numFmtId="1" fontId="32" fillId="2" borderId="0" xfId="0" applyNumberFormat="1" applyFont="1" applyFill="1" applyBorder="1" applyAlignment="1" applyProtection="1">
      <alignment horizontal="center"/>
      <protection locked="0"/>
    </xf>
    <xf numFmtId="164" fontId="28" fillId="2" borderId="0" xfId="14" applyNumberFormat="1" applyFont="1" applyFill="1" applyBorder="1" applyAlignment="1" applyProtection="1">
      <alignment horizontal="right"/>
    </xf>
    <xf numFmtId="164" fontId="28" fillId="0" borderId="0" xfId="14" applyNumberFormat="1" applyFont="1" applyFill="1" applyBorder="1" applyAlignment="1" applyProtection="1">
      <alignment horizontal="right"/>
    </xf>
    <xf numFmtId="2" fontId="44" fillId="0" borderId="6" xfId="0" applyNumberFormat="1" applyFont="1" applyFill="1" applyBorder="1" applyAlignment="1" applyProtection="1">
      <alignment horizontal="center"/>
      <protection locked="0"/>
    </xf>
    <xf numFmtId="2" fontId="44" fillId="0" borderId="0" xfId="0" applyNumberFormat="1" applyFont="1" applyFill="1" applyBorder="1" applyAlignment="1" applyProtection="1">
      <alignment horizontal="center"/>
      <protection locked="0"/>
    </xf>
    <xf numFmtId="2" fontId="45" fillId="0" borderId="6" xfId="0" applyNumberFormat="1" applyFont="1" applyFill="1" applyBorder="1" applyAlignment="1" applyProtection="1">
      <alignment horizontal="center"/>
      <protection locked="0"/>
    </xf>
    <xf numFmtId="2" fontId="48" fillId="0" borderId="0" xfId="0" applyNumberFormat="1" applyFont="1" applyFill="1" applyBorder="1" applyAlignment="1" applyProtection="1">
      <alignment horizontal="center"/>
      <protection locked="0"/>
    </xf>
    <xf numFmtId="2" fontId="46" fillId="0" borderId="0" xfId="0" applyNumberFormat="1" applyFont="1" applyFill="1" applyBorder="1" applyAlignment="1" applyProtection="1">
      <protection locked="0"/>
    </xf>
    <xf numFmtId="2" fontId="47" fillId="4" borderId="0" xfId="0" applyNumberFormat="1" applyFont="1" applyFill="1" applyBorder="1" applyProtection="1"/>
    <xf numFmtId="2" fontId="47" fillId="4" borderId="7" xfId="0" applyNumberFormat="1" applyFont="1" applyFill="1" applyBorder="1" applyProtection="1"/>
    <xf numFmtId="2" fontId="47" fillId="4" borderId="0" xfId="0" applyNumberFormat="1" applyFont="1" applyFill="1" applyProtection="1"/>
    <xf numFmtId="2" fontId="34" fillId="0" borderId="0" xfId="0" applyNumberFormat="1" applyFont="1" applyFill="1" applyBorder="1" applyAlignment="1" applyProtection="1">
      <alignment horizontal="center"/>
    </xf>
    <xf numFmtId="2" fontId="30" fillId="0" borderId="0" xfId="0" applyNumberFormat="1" applyFont="1" applyFill="1" applyBorder="1" applyAlignment="1" applyProtection="1">
      <alignment horizontal="left"/>
      <protection locked="0"/>
    </xf>
    <xf numFmtId="2" fontId="28" fillId="4" borderId="0" xfId="0" applyNumberFormat="1" applyFont="1" applyFill="1" applyBorder="1" applyAlignment="1" applyProtection="1">
      <alignment horizontal="center"/>
    </xf>
    <xf numFmtId="2" fontId="28" fillId="4" borderId="7" xfId="0" applyNumberFormat="1" applyFont="1" applyFill="1" applyBorder="1" applyAlignment="1" applyProtection="1">
      <alignment horizontal="center"/>
    </xf>
    <xf numFmtId="2" fontId="28" fillId="4" borderId="0" xfId="0" applyNumberFormat="1" applyFont="1" applyFill="1" applyAlignment="1" applyProtection="1">
      <alignment horizontal="center"/>
    </xf>
    <xf numFmtId="3" fontId="51" fillId="0" borderId="6" xfId="0" applyNumberFormat="1" applyFont="1" applyBorder="1" applyAlignment="1">
      <alignment horizontal="right"/>
    </xf>
    <xf numFmtId="0" fontId="51" fillId="0" borderId="8" xfId="0" applyFont="1" applyBorder="1" applyAlignment="1">
      <alignment horizontal="center"/>
    </xf>
    <xf numFmtId="8" fontId="50" fillId="0" borderId="9" xfId="3" applyFont="1" applyFill="1" applyBorder="1" applyAlignment="1" applyProtection="1">
      <alignment horizontal="right"/>
      <protection locked="0"/>
    </xf>
    <xf numFmtId="44" fontId="31" fillId="0" borderId="0" xfId="0" applyNumberFormat="1" applyFont="1" applyFill="1" applyBorder="1" applyAlignment="1" applyProtection="1">
      <alignment horizontal="center"/>
      <protection locked="0"/>
    </xf>
    <xf numFmtId="2" fontId="28" fillId="0" borderId="0" xfId="0" applyNumberFormat="1" applyFont="1" applyFill="1" applyBorder="1" applyAlignment="1" applyProtection="1">
      <alignment horizontal="center"/>
      <protection locked="0"/>
    </xf>
    <xf numFmtId="3" fontId="19" fillId="0" borderId="0" xfId="0" applyNumberFormat="1" applyFont="1" applyFill="1" applyBorder="1" applyAlignment="1" applyProtection="1">
      <alignment horizontal="center"/>
      <protection locked="0"/>
    </xf>
    <xf numFmtId="2" fontId="15" fillId="0" borderId="0" xfId="0" applyNumberFormat="1" applyFont="1" applyFill="1" applyBorder="1" applyAlignment="1" applyProtection="1">
      <alignment horizontal="left"/>
    </xf>
    <xf numFmtId="2" fontId="30" fillId="0" borderId="0" xfId="0" applyNumberFormat="1" applyFont="1" applyFill="1" applyBorder="1" applyAlignment="1" applyProtection="1">
      <alignment horizontal="left"/>
    </xf>
    <xf numFmtId="2" fontId="19" fillId="0" borderId="0" xfId="0" applyNumberFormat="1" applyFont="1" applyFill="1" applyBorder="1" applyAlignment="1" applyProtection="1">
      <alignment horizontal="left"/>
    </xf>
    <xf numFmtId="2" fontId="53" fillId="4" borderId="0" xfId="0" applyNumberFormat="1" applyFont="1" applyFill="1" applyProtection="1"/>
    <xf numFmtId="2" fontId="10" fillId="4" borderId="0" xfId="0" applyNumberFormat="1" applyFont="1" applyFill="1" applyBorder="1" applyAlignment="1" applyProtection="1"/>
    <xf numFmtId="2" fontId="42" fillId="4" borderId="0" xfId="0" applyNumberFormat="1" applyFont="1" applyFill="1" applyBorder="1" applyAlignment="1" applyProtection="1">
      <alignment horizontal="left"/>
    </xf>
    <xf numFmtId="6" fontId="51" fillId="0" borderId="0" xfId="0" applyNumberFormat="1" applyFont="1" applyBorder="1" applyAlignment="1">
      <alignment horizontal="right"/>
    </xf>
    <xf numFmtId="6" fontId="51" fillId="0" borderId="0" xfId="0" applyNumberFormat="1" applyFont="1" applyBorder="1"/>
    <xf numFmtId="38" fontId="38" fillId="0" borderId="6" xfId="1" applyNumberFormat="1" applyFont="1" applyFill="1" applyBorder="1" applyAlignment="1" applyProtection="1">
      <alignment horizontal="right"/>
    </xf>
    <xf numFmtId="164" fontId="42" fillId="0" borderId="0" xfId="0" applyNumberFormat="1" applyFont="1" applyFill="1" applyBorder="1" applyAlignment="1" applyProtection="1">
      <alignment horizontal="right"/>
    </xf>
    <xf numFmtId="2" fontId="8" fillId="0" borderId="0" xfId="0" applyNumberFormat="1" applyFont="1" applyFill="1" applyBorder="1" applyProtection="1"/>
    <xf numFmtId="2" fontId="19" fillId="0" borderId="0" xfId="0" applyNumberFormat="1" applyFont="1" applyFill="1" applyBorder="1" applyAlignment="1" applyProtection="1">
      <alignment horizontal="left"/>
      <protection locked="0"/>
    </xf>
    <xf numFmtId="2" fontId="31" fillId="0" borderId="0" xfId="0" applyNumberFormat="1" applyFont="1" applyFill="1" applyBorder="1" applyAlignment="1" applyProtection="1">
      <alignment horizontal="left"/>
      <protection locked="0"/>
    </xf>
    <xf numFmtId="2" fontId="49" fillId="0" borderId="0" xfId="0" applyNumberFormat="1" applyFont="1" applyFill="1" applyBorder="1" applyAlignment="1" applyProtection="1">
      <protection locked="0"/>
    </xf>
    <xf numFmtId="2" fontId="53" fillId="0" borderId="0" xfId="0" applyNumberFormat="1" applyFont="1" applyFill="1" applyBorder="1" applyProtection="1"/>
    <xf numFmtId="2" fontId="12" fillId="0" borderId="0" xfId="0" applyNumberFormat="1" applyFont="1" applyFill="1" applyBorder="1" applyAlignment="1" applyProtection="1">
      <alignment horizontal="center"/>
    </xf>
    <xf numFmtId="2" fontId="28" fillId="0" borderId="0" xfId="0" applyNumberFormat="1" applyFont="1" applyFill="1" applyBorder="1" applyAlignment="1" applyProtection="1">
      <alignment horizontal="right"/>
    </xf>
    <xf numFmtId="2" fontId="8" fillId="0" borderId="0" xfId="0" applyNumberFormat="1" applyFont="1" applyFill="1" applyBorder="1" applyAlignment="1" applyProtection="1">
      <alignment horizontal="right"/>
    </xf>
    <xf numFmtId="2" fontId="45" fillId="0" borderId="0" xfId="0" applyNumberFormat="1" applyFont="1" applyFill="1" applyBorder="1" applyAlignment="1" applyProtection="1">
      <alignment horizontal="right"/>
    </xf>
    <xf numFmtId="2" fontId="4" fillId="0" borderId="0" xfId="0" applyNumberFormat="1" applyFont="1" applyFill="1" applyBorder="1" applyAlignment="1" applyProtection="1">
      <alignment horizontal="left"/>
    </xf>
    <xf numFmtId="0" fontId="0" fillId="0" borderId="10" xfId="0" applyBorder="1" applyAlignment="1">
      <alignment horizontal="center"/>
    </xf>
    <xf numFmtId="2" fontId="22" fillId="0" borderId="0" xfId="0" applyNumberFormat="1" applyFont="1" applyFill="1" applyBorder="1" applyAlignment="1" applyProtection="1">
      <alignment horizontal="center" vertical="center"/>
    </xf>
    <xf numFmtId="2" fontId="0" fillId="0" borderId="0" xfId="0" applyNumberFormat="1" applyFill="1" applyBorder="1" applyAlignment="1" applyProtection="1">
      <alignment horizontal="center" vertical="center"/>
    </xf>
    <xf numFmtId="2" fontId="3" fillId="0" borderId="0" xfId="0" applyNumberFormat="1" applyFont="1" applyFill="1" applyBorder="1" applyAlignment="1" applyProtection="1">
      <alignment horizontal="center" vertical="center"/>
    </xf>
    <xf numFmtId="2" fontId="3" fillId="0" borderId="0" xfId="0" applyNumberFormat="1" applyFont="1" applyFill="1" applyBorder="1" applyAlignment="1" applyProtection="1">
      <alignment horizontal="center" vertical="center" wrapText="1"/>
    </xf>
    <xf numFmtId="0" fontId="43" fillId="0" borderId="0" xfId="0" applyFont="1" applyFill="1" applyBorder="1" applyAlignment="1">
      <alignment horizontal="center" vertical="center"/>
    </xf>
    <xf numFmtId="38" fontId="21" fillId="0" borderId="0" xfId="1" applyNumberFormat="1" applyFont="1" applyFill="1" applyBorder="1" applyAlignment="1" applyProtection="1">
      <alignment horizontal="center" vertical="center"/>
      <protection locked="0"/>
    </xf>
    <xf numFmtId="14" fontId="21" fillId="0" borderId="0" xfId="0" applyNumberFormat="1" applyFont="1" applyFill="1" applyBorder="1" applyAlignment="1" applyProtection="1">
      <alignment horizontal="center" vertical="center"/>
      <protection locked="0"/>
    </xf>
    <xf numFmtId="2" fontId="45" fillId="4" borderId="0" xfId="0" applyNumberFormat="1" applyFont="1" applyFill="1" applyProtection="1"/>
    <xf numFmtId="2" fontId="11" fillId="4" borderId="0" xfId="0" applyNumberFormat="1" applyFont="1" applyFill="1" applyAlignment="1" applyProtection="1"/>
    <xf numFmtId="2" fontId="45" fillId="4" borderId="0" xfId="0" applyNumberFormat="1" applyFont="1" applyFill="1" applyAlignment="1" applyProtection="1">
      <alignment vertical="center"/>
    </xf>
    <xf numFmtId="2" fontId="45" fillId="0" borderId="3" xfId="0" applyNumberFormat="1" applyFont="1" applyFill="1" applyBorder="1" applyAlignment="1" applyProtection="1">
      <alignment horizontal="center" vertical="center"/>
    </xf>
    <xf numFmtId="2" fontId="3" fillId="0" borderId="3" xfId="0" applyNumberFormat="1" applyFont="1" applyFill="1" applyBorder="1" applyAlignment="1" applyProtection="1">
      <alignment horizontal="center" vertical="center" wrapText="1"/>
    </xf>
    <xf numFmtId="2" fontId="26" fillId="4" borderId="0" xfId="0" applyNumberFormat="1" applyFont="1" applyFill="1" applyAlignment="1" applyProtection="1">
      <alignment vertical="center"/>
    </xf>
    <xf numFmtId="2" fontId="63" fillId="4" borderId="0" xfId="0" applyNumberFormat="1" applyFont="1" applyFill="1" applyProtection="1"/>
    <xf numFmtId="2" fontId="63" fillId="4" borderId="0" xfId="0" applyNumberFormat="1" applyFont="1" applyFill="1" applyBorder="1" applyProtection="1"/>
    <xf numFmtId="2" fontId="0" fillId="4" borderId="0" xfId="0" applyNumberFormat="1" applyFill="1" applyAlignment="1" applyProtection="1">
      <alignment vertical="center"/>
    </xf>
    <xf numFmtId="38" fontId="20" fillId="6" borderId="3" xfId="1" applyNumberFormat="1" applyFont="1" applyFill="1" applyBorder="1" applyAlignment="1" applyProtection="1">
      <alignment horizontal="center" vertical="center"/>
      <protection locked="0"/>
    </xf>
    <xf numFmtId="0" fontId="64" fillId="0" borderId="11" xfId="0" applyFont="1" applyFill="1" applyBorder="1" applyAlignment="1">
      <alignment horizontal="center" vertical="center"/>
    </xf>
    <xf numFmtId="2" fontId="45" fillId="4" borderId="0" xfId="0" applyNumberFormat="1" applyFont="1" applyFill="1" applyBorder="1" applyAlignment="1" applyProtection="1">
      <alignment vertical="center"/>
    </xf>
    <xf numFmtId="0" fontId="51" fillId="0" borderId="8" xfId="0" applyFont="1" applyBorder="1" applyAlignment="1">
      <alignment horizontal="center" wrapText="1"/>
    </xf>
    <xf numFmtId="9" fontId="38" fillId="0" borderId="6" xfId="15" applyFont="1" applyFill="1" applyBorder="1" applyAlignment="1" applyProtection="1">
      <alignment horizontal="right"/>
    </xf>
    <xf numFmtId="8" fontId="51" fillId="0" borderId="0" xfId="0" applyNumberFormat="1" applyFont="1" applyBorder="1" applyAlignment="1">
      <alignment horizontal="right"/>
    </xf>
    <xf numFmtId="2" fontId="58" fillId="5" borderId="3" xfId="0" applyNumberFormat="1" applyFont="1" applyFill="1" applyBorder="1" applyAlignment="1" applyProtection="1">
      <alignment horizontal="center" vertical="center"/>
      <protection locked="0"/>
    </xf>
    <xf numFmtId="2" fontId="45" fillId="0" borderId="3" xfId="0" applyNumberFormat="1" applyFont="1" applyFill="1" applyBorder="1" applyAlignment="1" applyProtection="1">
      <alignment horizontal="center" vertical="center" wrapText="1"/>
    </xf>
    <xf numFmtId="0" fontId="26" fillId="0" borderId="3" xfId="0" applyFont="1" applyBorder="1" applyAlignment="1">
      <alignment horizontal="center" vertical="center" wrapText="1"/>
    </xf>
    <xf numFmtId="168" fontId="20" fillId="5" borderId="3" xfId="0" applyNumberFormat="1" applyFont="1" applyFill="1" applyBorder="1" applyAlignment="1" applyProtection="1">
      <alignment horizontal="center" vertical="center"/>
      <protection locked="0"/>
    </xf>
    <xf numFmtId="2" fontId="11" fillId="0" borderId="0" xfId="0" applyNumberFormat="1" applyFont="1" applyFill="1" applyBorder="1" applyAlignment="1" applyProtection="1">
      <alignment horizontal="center"/>
      <protection locked="0"/>
    </xf>
    <xf numFmtId="2" fontId="53" fillId="0" borderId="0" xfId="0" applyNumberFormat="1" applyFont="1" applyFill="1" applyBorder="1" applyAlignment="1" applyProtection="1">
      <alignment horizontal="center"/>
    </xf>
    <xf numFmtId="38" fontId="20" fillId="5" borderId="3" xfId="1" applyNumberFormat="1" applyFont="1" applyFill="1" applyBorder="1" applyAlignment="1" applyProtection="1">
      <alignment horizontal="center" vertical="center"/>
      <protection locked="0"/>
    </xf>
    <xf numFmtId="2" fontId="4" fillId="0" borderId="12" xfId="0" applyNumberFormat="1" applyFont="1" applyFill="1" applyBorder="1" applyAlignment="1" applyProtection="1">
      <alignment horizontal="center" vertical="center" wrapText="1"/>
    </xf>
    <xf numFmtId="2" fontId="4" fillId="0" borderId="2" xfId="0" applyNumberFormat="1" applyFont="1" applyFill="1" applyBorder="1" applyAlignment="1" applyProtection="1">
      <alignment horizontal="center" vertical="center" wrapText="1"/>
    </xf>
    <xf numFmtId="44" fontId="28" fillId="2" borderId="0" xfId="14" applyNumberFormat="1" applyFont="1" applyFill="1" applyBorder="1" applyAlignment="1" applyProtection="1">
      <alignment horizontal="center"/>
    </xf>
    <xf numFmtId="8" fontId="0" fillId="0" borderId="0" xfId="3" applyFont="1" applyFill="1" applyBorder="1" applyProtection="1"/>
    <xf numFmtId="10" fontId="38" fillId="0" borderId="6" xfId="15" applyNumberFormat="1" applyFont="1" applyFill="1" applyBorder="1" applyAlignment="1" applyProtection="1">
      <alignment horizontal="right"/>
    </xf>
    <xf numFmtId="2" fontId="63" fillId="4" borderId="0" xfId="0" applyNumberFormat="1" applyFont="1" applyFill="1" applyBorder="1" applyAlignment="1" applyProtection="1">
      <alignment vertical="center"/>
    </xf>
    <xf numFmtId="2" fontId="63" fillId="4" borderId="0" xfId="0" applyNumberFormat="1" applyFont="1" applyFill="1" applyAlignment="1" applyProtection="1">
      <alignment vertical="center"/>
    </xf>
    <xf numFmtId="2" fontId="0" fillId="0" borderId="13" xfId="0" applyNumberFormat="1" applyFill="1" applyBorder="1" applyProtection="1"/>
    <xf numFmtId="2" fontId="0" fillId="0" borderId="14" xfId="0" applyNumberFormat="1" applyFill="1" applyBorder="1" applyAlignment="1" applyProtection="1">
      <alignment horizontal="center"/>
    </xf>
    <xf numFmtId="2" fontId="0" fillId="0" borderId="15" xfId="0" applyNumberFormat="1" applyFill="1" applyBorder="1" applyProtection="1"/>
    <xf numFmtId="2" fontId="8" fillId="0" borderId="16" xfId="0" applyNumberFormat="1" applyFont="1" applyFill="1" applyBorder="1" applyAlignment="1" applyProtection="1">
      <alignment horizontal="center"/>
    </xf>
    <xf numFmtId="8" fontId="0" fillId="0" borderId="15" xfId="3" applyFont="1" applyFill="1" applyBorder="1" applyProtection="1"/>
    <xf numFmtId="2" fontId="58" fillId="5" borderId="17" xfId="0" applyNumberFormat="1" applyFont="1" applyFill="1" applyBorder="1" applyAlignment="1" applyProtection="1">
      <alignment horizontal="center" vertical="center"/>
      <protection locked="0"/>
    </xf>
    <xf numFmtId="2" fontId="0" fillId="0" borderId="15" xfId="0" applyNumberFormat="1" applyFill="1" applyBorder="1" applyAlignment="1" applyProtection="1">
      <alignment horizontal="center" vertical="center"/>
    </xf>
    <xf numFmtId="2" fontId="0" fillId="0" borderId="10" xfId="0" applyNumberFormat="1" applyFill="1" applyBorder="1" applyAlignment="1" applyProtection="1">
      <alignment horizontal="center" vertical="center"/>
    </xf>
    <xf numFmtId="38" fontId="20" fillId="7" borderId="17" xfId="1" applyNumberFormat="1" applyFont="1" applyFill="1" applyBorder="1" applyAlignment="1" applyProtection="1">
      <alignment horizontal="center" vertical="center"/>
      <protection locked="0"/>
    </xf>
    <xf numFmtId="38" fontId="21" fillId="0" borderId="10" xfId="1" applyNumberFormat="1" applyFont="1" applyFill="1" applyBorder="1" applyAlignment="1" applyProtection="1">
      <alignment horizontal="center" vertical="center"/>
      <protection locked="0"/>
    </xf>
    <xf numFmtId="2" fontId="4" fillId="0" borderId="18" xfId="0" applyNumberFormat="1" applyFont="1" applyFill="1" applyBorder="1" applyAlignment="1" applyProtection="1">
      <alignment horizontal="center" vertical="center" wrapText="1"/>
    </xf>
    <xf numFmtId="44" fontId="8" fillId="0" borderId="10" xfId="0" applyNumberFormat="1" applyFont="1" applyFill="1" applyBorder="1" applyAlignment="1" applyProtection="1">
      <alignment horizontal="center"/>
    </xf>
    <xf numFmtId="44" fontId="19" fillId="0" borderId="10" xfId="0" applyNumberFormat="1" applyFont="1" applyFill="1" applyBorder="1" applyAlignment="1" applyProtection="1">
      <alignment horizontal="center"/>
    </xf>
    <xf numFmtId="2" fontId="66" fillId="0" borderId="15" xfId="0" applyNumberFormat="1" applyFont="1" applyFill="1" applyBorder="1" applyAlignment="1" applyProtection="1">
      <alignment horizontal="center"/>
      <protection locked="0"/>
    </xf>
    <xf numFmtId="44" fontId="39" fillId="0" borderId="10" xfId="0" applyNumberFormat="1" applyFont="1" applyFill="1" applyBorder="1" applyAlignment="1" applyProtection="1">
      <alignment horizontal="center"/>
      <protection locked="0"/>
    </xf>
    <xf numFmtId="44" fontId="33" fillId="0" borderId="10" xfId="0" applyNumberFormat="1" applyFont="1" applyFill="1" applyBorder="1" applyAlignment="1" applyProtection="1">
      <alignment horizontal="center"/>
      <protection locked="0"/>
    </xf>
    <xf numFmtId="2" fontId="0" fillId="0" borderId="15" xfId="0" applyNumberFormat="1" applyFill="1" applyBorder="1" applyProtection="1">
      <protection locked="0"/>
    </xf>
    <xf numFmtId="44" fontId="19" fillId="0" borderId="10" xfId="0" applyNumberFormat="1" applyFont="1" applyFill="1" applyBorder="1" applyAlignment="1" applyProtection="1">
      <alignment horizontal="center"/>
      <protection locked="0"/>
    </xf>
    <xf numFmtId="2" fontId="8" fillId="0" borderId="19" xfId="0" applyNumberFormat="1" applyFont="1" applyFill="1" applyBorder="1" applyAlignment="1" applyProtection="1">
      <alignment horizontal="center" vertical="center"/>
    </xf>
    <xf numFmtId="44" fontId="22" fillId="0" borderId="10" xfId="0" applyNumberFormat="1" applyFont="1" applyFill="1" applyBorder="1" applyAlignment="1" applyProtection="1">
      <alignment horizontal="right"/>
    </xf>
    <xf numFmtId="44" fontId="19" fillId="0" borderId="10" xfId="0" applyNumberFormat="1" applyFont="1" applyFill="1" applyBorder="1" applyAlignment="1" applyProtection="1">
      <alignment horizontal="right"/>
    </xf>
    <xf numFmtId="44" fontId="21" fillId="0" borderId="10" xfId="0" applyNumberFormat="1" applyFont="1" applyFill="1" applyBorder="1" applyAlignment="1" applyProtection="1">
      <alignment horizontal="right"/>
    </xf>
    <xf numFmtId="44" fontId="22" fillId="8" borderId="20" xfId="0" applyNumberFormat="1" applyFont="1" applyFill="1" applyBorder="1" applyAlignment="1" applyProtection="1">
      <alignment horizontal="right"/>
    </xf>
    <xf numFmtId="2" fontId="0" fillId="0" borderId="10" xfId="0" applyNumberFormat="1" applyFill="1" applyBorder="1" applyProtection="1"/>
    <xf numFmtId="2" fontId="53" fillId="0" borderId="15" xfId="0" applyNumberFormat="1" applyFont="1" applyFill="1" applyBorder="1" applyProtection="1"/>
    <xf numFmtId="2" fontId="56" fillId="4" borderId="10" xfId="0" applyNumberFormat="1" applyFont="1" applyFill="1" applyBorder="1" applyProtection="1"/>
    <xf numFmtId="2" fontId="19" fillId="4" borderId="10" xfId="0" applyNumberFormat="1" applyFont="1" applyFill="1" applyBorder="1" applyProtection="1"/>
    <xf numFmtId="2" fontId="8" fillId="0" borderId="10" xfId="0" applyNumberFormat="1" applyFont="1" applyFill="1" applyBorder="1" applyAlignment="1" applyProtection="1">
      <alignment horizontal="center"/>
    </xf>
    <xf numFmtId="2" fontId="0" fillId="4" borderId="10" xfId="0" applyNumberFormat="1" applyFill="1" applyBorder="1" applyAlignment="1" applyProtection="1">
      <alignment horizontal="center"/>
    </xf>
    <xf numFmtId="2" fontId="0" fillId="4" borderId="15" xfId="0" applyNumberFormat="1" applyFill="1" applyBorder="1" applyProtection="1"/>
    <xf numFmtId="2" fontId="0" fillId="4" borderId="21" xfId="0" applyNumberFormat="1" applyFill="1" applyBorder="1" applyProtection="1"/>
    <xf numFmtId="2" fontId="0" fillId="4" borderId="22" xfId="0" applyNumberFormat="1" applyFill="1" applyBorder="1" applyAlignment="1" applyProtection="1">
      <alignment horizontal="center"/>
    </xf>
    <xf numFmtId="1" fontId="20" fillId="7" borderId="23" xfId="0" applyNumberFormat="1" applyFont="1" applyFill="1" applyBorder="1" applyAlignment="1" applyProtection="1">
      <alignment horizontal="center" vertical="center"/>
      <protection locked="0"/>
    </xf>
    <xf numFmtId="0" fontId="45" fillId="0" borderId="24" xfId="0" applyFont="1" applyBorder="1" applyAlignment="1">
      <alignment horizontal="center" vertical="center"/>
    </xf>
    <xf numFmtId="0" fontId="45" fillId="0" borderId="25" xfId="0" applyFont="1" applyBorder="1" applyAlignment="1">
      <alignment horizontal="center" vertical="center"/>
    </xf>
    <xf numFmtId="0" fontId="0" fillId="0" borderId="10" xfId="0" applyBorder="1" applyAlignment="1">
      <alignment horizontal="left" vertical="center"/>
    </xf>
    <xf numFmtId="2" fontId="26" fillId="0" borderId="11" xfId="0" applyNumberFormat="1" applyFont="1" applyFill="1" applyBorder="1" applyAlignment="1" applyProtection="1">
      <alignment horizontal="left" vertical="center"/>
    </xf>
    <xf numFmtId="0" fontId="71" fillId="6" borderId="3" xfId="0" applyNumberFormat="1" applyFont="1" applyFill="1" applyBorder="1" applyAlignment="1" applyProtection="1">
      <alignment horizontal="center" vertical="center"/>
      <protection locked="0"/>
    </xf>
    <xf numFmtId="0" fontId="9" fillId="0" borderId="14" xfId="0" applyFont="1" applyBorder="1" applyAlignment="1">
      <alignment vertical="center" wrapText="1"/>
    </xf>
    <xf numFmtId="0" fontId="0" fillId="0" borderId="0" xfId="0" applyBorder="1" applyAlignment="1">
      <alignment vertical="center"/>
    </xf>
    <xf numFmtId="0" fontId="61" fillId="0" borderId="0" xfId="0" applyFont="1" applyBorder="1" applyAlignment="1">
      <alignment horizontal="center"/>
    </xf>
    <xf numFmtId="2" fontId="8" fillId="0" borderId="14" xfId="0" applyNumberFormat="1" applyFont="1" applyFill="1" applyBorder="1" applyAlignment="1" applyProtection="1">
      <alignment horizontal="center"/>
    </xf>
    <xf numFmtId="44" fontId="33" fillId="9" borderId="10" xfId="0" applyNumberFormat="1" applyFont="1" applyFill="1" applyBorder="1" applyAlignment="1" applyProtection="1">
      <alignment horizontal="center"/>
      <protection locked="0"/>
    </xf>
    <xf numFmtId="2" fontId="59" fillId="0" borderId="0" xfId="0" applyNumberFormat="1" applyFont="1" applyFill="1" applyBorder="1" applyAlignment="1" applyProtection="1">
      <alignment vertical="center"/>
    </xf>
    <xf numFmtId="0" fontId="73" fillId="0" borderId="24" xfId="0" applyFont="1" applyBorder="1" applyAlignment="1">
      <alignment horizontal="center" vertical="center"/>
    </xf>
    <xf numFmtId="0" fontId="73" fillId="0" borderId="3" xfId="0" applyFont="1" applyBorder="1" applyAlignment="1">
      <alignment horizontal="center" vertical="center" wrapText="1"/>
    </xf>
    <xf numFmtId="40" fontId="73" fillId="0" borderId="3" xfId="1" applyFont="1" applyBorder="1" applyAlignment="1">
      <alignment horizontal="right" vertical="center" wrapText="1"/>
    </xf>
    <xf numFmtId="0" fontId="73" fillId="0" borderId="25" xfId="0" applyFont="1" applyBorder="1" applyAlignment="1">
      <alignment horizontal="center" vertical="center"/>
    </xf>
    <xf numFmtId="0" fontId="73" fillId="0" borderId="26" xfId="0" applyFont="1" applyBorder="1" applyAlignment="1">
      <alignment horizontal="center" vertical="center" wrapText="1"/>
    </xf>
    <xf numFmtId="40" fontId="73" fillId="0" borderId="26" xfId="1" applyFont="1" applyBorder="1" applyAlignment="1">
      <alignment horizontal="right" vertical="center" wrapText="1"/>
    </xf>
    <xf numFmtId="8" fontId="73" fillId="0" borderId="27" xfId="3" applyNumberFormat="1" applyFont="1" applyBorder="1" applyAlignment="1">
      <alignment horizontal="right" vertical="center" wrapText="1"/>
    </xf>
    <xf numFmtId="9" fontId="72" fillId="7" borderId="3" xfId="15" applyNumberFormat="1" applyFont="1" applyFill="1" applyBorder="1" applyAlignment="1">
      <alignment horizontal="center" vertical="center"/>
    </xf>
    <xf numFmtId="9" fontId="72" fillId="7" borderId="17" xfId="15" applyNumberFormat="1" applyFont="1" applyFill="1" applyBorder="1" applyAlignment="1">
      <alignment horizontal="center" vertical="center"/>
    </xf>
    <xf numFmtId="8" fontId="73" fillId="0" borderId="3" xfId="3" applyFont="1" applyBorder="1" applyAlignment="1">
      <alignment horizontal="right" vertical="center" wrapText="1"/>
    </xf>
    <xf numFmtId="2" fontId="9" fillId="0" borderId="14" xfId="0" applyNumberFormat="1" applyFont="1" applyFill="1" applyBorder="1" applyAlignment="1" applyProtection="1">
      <alignment horizontal="center" vertical="center" wrapText="1"/>
    </xf>
    <xf numFmtId="2" fontId="10" fillId="0" borderId="14" xfId="0" applyNumberFormat="1" applyFont="1" applyFill="1" applyBorder="1" applyAlignment="1" applyProtection="1">
      <alignment horizontal="center" vertical="center" wrapText="1"/>
    </xf>
    <xf numFmtId="2" fontId="10" fillId="0" borderId="0" xfId="0" applyNumberFormat="1" applyFont="1" applyFill="1" applyBorder="1" applyAlignment="1" applyProtection="1">
      <alignment horizontal="center" vertical="center" wrapText="1"/>
    </xf>
    <xf numFmtId="2" fontId="42" fillId="0" borderId="32" xfId="0" applyNumberFormat="1" applyFont="1" applyFill="1" applyBorder="1" applyAlignment="1" applyProtection="1">
      <alignment horizontal="center" vertical="center" wrapText="1"/>
    </xf>
    <xf numFmtId="2" fontId="42" fillId="0" borderId="20" xfId="0" applyNumberFormat="1" applyFont="1" applyFill="1" applyBorder="1" applyAlignment="1" applyProtection="1">
      <alignment horizontal="center" vertical="center" wrapText="1"/>
    </xf>
    <xf numFmtId="2" fontId="9" fillId="5" borderId="32" xfId="0" applyNumberFormat="1" applyFont="1" applyFill="1" applyBorder="1" applyAlignment="1" applyProtection="1">
      <alignment horizontal="center" vertical="center"/>
    </xf>
    <xf numFmtId="2" fontId="9" fillId="5" borderId="20" xfId="0" applyNumberFormat="1" applyFont="1" applyFill="1" applyBorder="1" applyAlignment="1" applyProtection="1">
      <alignment horizontal="center" vertical="center"/>
    </xf>
    <xf numFmtId="0" fontId="10" fillId="0" borderId="32" xfId="0" applyFont="1" applyBorder="1" applyAlignment="1">
      <alignment horizontal="center" vertical="center" wrapText="1"/>
    </xf>
    <xf numFmtId="0" fontId="10" fillId="0" borderId="20" xfId="0" applyFont="1" applyBorder="1" applyAlignment="1">
      <alignment horizontal="center" vertical="center" wrapText="1"/>
    </xf>
    <xf numFmtId="2" fontId="42" fillId="5" borderId="32" xfId="0" applyNumberFormat="1" applyFont="1" applyFill="1" applyBorder="1" applyAlignment="1" applyProtection="1">
      <alignment horizontal="center" vertical="center" wrapText="1"/>
    </xf>
    <xf numFmtId="2" fontId="42" fillId="5" borderId="20" xfId="0" applyNumberFormat="1" applyFont="1" applyFill="1" applyBorder="1" applyAlignment="1" applyProtection="1">
      <alignment horizontal="center" vertical="center" wrapText="1"/>
    </xf>
    <xf numFmtId="40" fontId="73" fillId="0" borderId="12" xfId="1" applyFont="1" applyBorder="1" applyAlignment="1">
      <alignment horizontal="right" vertical="center" wrapText="1"/>
    </xf>
    <xf numFmtId="40" fontId="73" fillId="0" borderId="28" xfId="1" applyFont="1" applyBorder="1" applyAlignment="1">
      <alignment horizontal="right" vertical="center" wrapText="1"/>
    </xf>
    <xf numFmtId="8" fontId="73" fillId="0" borderId="12" xfId="3" applyFont="1" applyBorder="1" applyAlignment="1">
      <alignment horizontal="right" vertical="center" wrapText="1"/>
    </xf>
    <xf numFmtId="8" fontId="73" fillId="0" borderId="18" xfId="3" applyFont="1" applyBorder="1" applyAlignment="1">
      <alignment horizontal="right" vertical="center" wrapText="1"/>
    </xf>
    <xf numFmtId="0" fontId="73" fillId="0" borderId="12" xfId="0" applyFont="1" applyBorder="1" applyAlignment="1">
      <alignment horizontal="left" vertical="center" wrapText="1"/>
    </xf>
    <xf numFmtId="0" fontId="73" fillId="0" borderId="2" xfId="0" applyFont="1" applyBorder="1" applyAlignment="1">
      <alignment horizontal="left" vertical="center" wrapText="1"/>
    </xf>
    <xf numFmtId="0" fontId="73" fillId="0" borderId="28" xfId="0" applyFont="1" applyBorder="1" applyAlignment="1">
      <alignment horizontal="left" vertical="center" wrapText="1"/>
    </xf>
    <xf numFmtId="49" fontId="63" fillId="0" borderId="1" xfId="0" applyNumberFormat="1" applyFont="1" applyBorder="1" applyAlignment="1">
      <alignment horizontal="left"/>
    </xf>
    <xf numFmtId="0" fontId="73" fillId="0" borderId="3" xfId="0" applyFont="1" applyBorder="1" applyAlignment="1">
      <alignment horizontal="center" vertical="center" wrapText="1"/>
    </xf>
    <xf numFmtId="0" fontId="73" fillId="0" borderId="3" xfId="0" applyFont="1" applyBorder="1" applyAlignment="1">
      <alignment horizontal="center" vertical="center"/>
    </xf>
    <xf numFmtId="49" fontId="63" fillId="0" borderId="15" xfId="0" applyNumberFormat="1" applyFont="1" applyBorder="1" applyAlignment="1">
      <alignment horizontal="center" vertical="center"/>
    </xf>
    <xf numFmtId="49" fontId="63" fillId="0" borderId="0" xfId="0" applyNumberFormat="1" applyFont="1" applyBorder="1" applyAlignment="1">
      <alignment horizontal="center" vertical="center"/>
    </xf>
    <xf numFmtId="49" fontId="63" fillId="0" borderId="0" xfId="0" applyNumberFormat="1" applyFont="1" applyBorder="1" applyAlignment="1">
      <alignment horizontal="left" vertical="center" wrapText="1"/>
    </xf>
    <xf numFmtId="0" fontId="72" fillId="0" borderId="32" xfId="0" applyFont="1" applyBorder="1" applyAlignment="1">
      <alignment horizontal="center" vertical="center"/>
    </xf>
    <xf numFmtId="0" fontId="72" fillId="0" borderId="1" xfId="0" applyFont="1" applyBorder="1" applyAlignment="1">
      <alignment vertical="center"/>
    </xf>
    <xf numFmtId="0" fontId="72" fillId="0" borderId="38" xfId="0" applyFont="1" applyBorder="1" applyAlignment="1">
      <alignment vertical="center"/>
    </xf>
    <xf numFmtId="49" fontId="63" fillId="0" borderId="15" xfId="0" applyNumberFormat="1" applyFont="1" applyBorder="1" applyAlignment="1"/>
    <xf numFmtId="0" fontId="63" fillId="0" borderId="0" xfId="0" applyFont="1" applyBorder="1" applyAlignment="1"/>
    <xf numFmtId="0" fontId="63" fillId="0" borderId="0" xfId="0" applyNumberFormat="1" applyFont="1" applyBorder="1" applyAlignment="1">
      <alignment horizontal="left" vertical="center" wrapText="1"/>
    </xf>
    <xf numFmtId="0" fontId="0" fillId="0" borderId="0" xfId="0" applyBorder="1" applyAlignment="1"/>
    <xf numFmtId="49" fontId="63" fillId="0" borderId="0" xfId="0" applyNumberFormat="1" applyFont="1" applyBorder="1" applyAlignment="1">
      <alignment horizontal="left"/>
    </xf>
    <xf numFmtId="0" fontId="0" fillId="0" borderId="0" xfId="0" applyBorder="1" applyAlignment="1">
      <alignment horizontal="left"/>
    </xf>
    <xf numFmtId="0" fontId="0" fillId="0" borderId="10" xfId="0" applyBorder="1" applyAlignment="1">
      <alignment horizontal="left"/>
    </xf>
    <xf numFmtId="49" fontId="63" fillId="0" borderId="10" xfId="0" applyNumberFormat="1" applyFont="1" applyBorder="1" applyAlignment="1">
      <alignment horizontal="left" wrapText="1"/>
    </xf>
    <xf numFmtId="0" fontId="0" fillId="0" borderId="10" xfId="0" applyBorder="1" applyAlignment="1"/>
    <xf numFmtId="49" fontId="63" fillId="0" borderId="7" xfId="0" applyNumberFormat="1" applyFont="1" applyBorder="1" applyAlignment="1">
      <alignment horizontal="left"/>
    </xf>
    <xf numFmtId="0" fontId="64" fillId="0" borderId="33" xfId="0" applyFont="1" applyBorder="1" applyAlignment="1">
      <alignment horizontal="left" vertical="center"/>
    </xf>
    <xf numFmtId="0" fontId="0" fillId="0" borderId="2" xfId="0" applyBorder="1" applyAlignment="1">
      <alignment vertical="center"/>
    </xf>
    <xf numFmtId="0" fontId="0" fillId="0" borderId="18" xfId="0" applyBorder="1" applyAlignment="1">
      <alignment vertical="center"/>
    </xf>
    <xf numFmtId="0" fontId="72" fillId="0" borderId="24" xfId="0" applyFont="1" applyBorder="1" applyAlignment="1">
      <alignment horizontal="left" vertical="center"/>
    </xf>
    <xf numFmtId="0" fontId="73" fillId="0" borderId="3" xfId="0" applyFont="1" applyBorder="1" applyAlignment="1">
      <alignment vertical="center"/>
    </xf>
    <xf numFmtId="0" fontId="72" fillId="0" borderId="3" xfId="0" applyFont="1" applyFill="1" applyBorder="1" applyAlignment="1">
      <alignment horizontal="left" vertical="center" wrapText="1"/>
    </xf>
    <xf numFmtId="0" fontId="73" fillId="0" borderId="3" xfId="0" applyFont="1" applyFill="1" applyBorder="1" applyAlignment="1">
      <alignment vertical="center"/>
    </xf>
    <xf numFmtId="0" fontId="60" fillId="7" borderId="33" xfId="0" applyFont="1" applyFill="1" applyBorder="1" applyAlignment="1">
      <alignment horizontal="center" vertical="center"/>
    </xf>
    <xf numFmtId="0" fontId="61" fillId="7" borderId="2" xfId="0" applyFont="1" applyFill="1" applyBorder="1" applyAlignment="1">
      <alignment horizontal="center" vertical="center"/>
    </xf>
    <xf numFmtId="0" fontId="61" fillId="7" borderId="18" xfId="0" applyFont="1" applyFill="1" applyBorder="1" applyAlignment="1">
      <alignment horizontal="center" vertical="center"/>
    </xf>
    <xf numFmtId="0" fontId="63" fillId="0" borderId="31" xfId="0" applyFont="1" applyBorder="1" applyAlignment="1">
      <alignment horizontal="left" vertical="center"/>
    </xf>
    <xf numFmtId="0" fontId="63" fillId="0" borderId="5" xfId="0" applyFont="1" applyBorder="1" applyAlignment="1">
      <alignment horizontal="left" vertical="center"/>
    </xf>
    <xf numFmtId="0" fontId="63" fillId="0" borderId="36" xfId="0" applyFont="1" applyBorder="1" applyAlignment="1">
      <alignment horizontal="left" vertical="center"/>
    </xf>
    <xf numFmtId="0" fontId="73" fillId="0" borderId="39" xfId="0" applyFont="1" applyBorder="1" applyAlignment="1">
      <alignment horizontal="left" vertical="center" wrapText="1"/>
    </xf>
    <xf numFmtId="0" fontId="73" fillId="0" borderId="40" xfId="0" applyFont="1" applyBorder="1" applyAlignment="1">
      <alignment horizontal="left" vertical="center" wrapText="1"/>
    </xf>
    <xf numFmtId="0" fontId="73" fillId="0" borderId="41" xfId="0" applyFont="1" applyBorder="1" applyAlignment="1">
      <alignment horizontal="left" vertical="center" wrapText="1"/>
    </xf>
    <xf numFmtId="0" fontId="73" fillId="0" borderId="26" xfId="0" applyFont="1" applyBorder="1" applyAlignment="1">
      <alignment horizontal="center" vertical="center" wrapText="1"/>
    </xf>
    <xf numFmtId="0" fontId="73" fillId="0" borderId="26" xfId="0" applyFont="1" applyBorder="1" applyAlignment="1">
      <alignment horizontal="center" vertical="center"/>
    </xf>
    <xf numFmtId="40" fontId="73" fillId="0" borderId="39" xfId="1" applyFont="1" applyBorder="1" applyAlignment="1">
      <alignment horizontal="right" vertical="center" wrapText="1"/>
    </xf>
    <xf numFmtId="40" fontId="73" fillId="0" borderId="41" xfId="1" applyFont="1" applyBorder="1" applyAlignment="1">
      <alignment horizontal="right" vertical="center" wrapText="1"/>
    </xf>
    <xf numFmtId="8" fontId="73" fillId="0" borderId="39" xfId="3" applyFont="1" applyBorder="1" applyAlignment="1">
      <alignment horizontal="right" vertical="center" wrapText="1"/>
    </xf>
    <xf numFmtId="8" fontId="73" fillId="0" borderId="42" xfId="3" applyFont="1" applyBorder="1" applyAlignment="1">
      <alignment horizontal="right" vertical="center" wrapText="1"/>
    </xf>
    <xf numFmtId="0" fontId="72" fillId="0" borderId="34" xfId="0" applyFont="1" applyBorder="1" applyAlignment="1">
      <alignment horizontal="center" vertical="center"/>
    </xf>
    <xf numFmtId="0" fontId="73" fillId="0" borderId="35" xfId="0" applyFont="1" applyBorder="1" applyAlignment="1">
      <alignment vertical="center"/>
    </xf>
    <xf numFmtId="0" fontId="73" fillId="0" borderId="19" xfId="0" applyFont="1" applyBorder="1" applyAlignment="1">
      <alignment vertical="center"/>
    </xf>
    <xf numFmtId="8" fontId="73" fillId="0" borderId="37" xfId="0" applyNumberFormat="1" applyFont="1" applyBorder="1" applyAlignment="1">
      <alignment horizontal="right" vertical="center" wrapText="1"/>
    </xf>
    <xf numFmtId="8" fontId="73" fillId="0" borderId="38" xfId="0" applyNumberFormat="1" applyFont="1" applyBorder="1" applyAlignment="1">
      <alignment horizontal="right" vertical="center" wrapText="1"/>
    </xf>
    <xf numFmtId="0" fontId="73" fillId="0" borderId="20" xfId="0" applyFont="1" applyBorder="1" applyAlignment="1">
      <alignment horizontal="right" vertical="center" wrapText="1"/>
    </xf>
    <xf numFmtId="2" fontId="0" fillId="0" borderId="43" xfId="0" applyNumberFormat="1" applyFill="1" applyBorder="1" applyAlignment="1" applyProtection="1"/>
    <xf numFmtId="0" fontId="0" fillId="0" borderId="29" xfId="0" applyBorder="1" applyAlignment="1"/>
    <xf numFmtId="0" fontId="0" fillId="0" borderId="44" xfId="0" applyBorder="1" applyAlignment="1"/>
    <xf numFmtId="2" fontId="10" fillId="0" borderId="13" xfId="0" applyNumberFormat="1" applyFont="1" applyFill="1" applyBorder="1" applyAlignment="1" applyProtection="1">
      <alignment horizontal="left" vertical="center" wrapText="1"/>
    </xf>
    <xf numFmtId="2" fontId="10" fillId="0" borderId="14" xfId="0" applyNumberFormat="1" applyFont="1" applyFill="1" applyBorder="1" applyAlignment="1" applyProtection="1">
      <alignment horizontal="left" vertical="center" wrapText="1"/>
    </xf>
    <xf numFmtId="0" fontId="10" fillId="0" borderId="14" xfId="0" applyFont="1" applyBorder="1" applyAlignment="1">
      <alignment vertical="center" wrapText="1"/>
    </xf>
    <xf numFmtId="0" fontId="9" fillId="0" borderId="14" xfId="0" applyFont="1"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164" fontId="42" fillId="6" borderId="45" xfId="0" applyNumberFormat="1" applyFont="1" applyFill="1" applyBorder="1" applyAlignment="1" applyProtection="1">
      <alignment horizontal="center" vertical="center"/>
    </xf>
    <xf numFmtId="0" fontId="0" fillId="6" borderId="46" xfId="0" applyFill="1" applyBorder="1" applyAlignment="1">
      <alignment horizontal="center" vertical="center"/>
    </xf>
    <xf numFmtId="0" fontId="0" fillId="0" borderId="21" xfId="0" applyBorder="1" applyAlignment="1">
      <alignment vertical="center" wrapText="1"/>
    </xf>
    <xf numFmtId="0" fontId="0" fillId="0" borderId="7" xfId="0" applyBorder="1" applyAlignment="1">
      <alignment vertical="center" wrapText="1"/>
    </xf>
    <xf numFmtId="0" fontId="0" fillId="0" borderId="22" xfId="0" applyBorder="1" applyAlignment="1">
      <alignment vertical="center" wrapText="1"/>
    </xf>
    <xf numFmtId="0" fontId="0" fillId="6" borderId="47" xfId="0" applyFill="1" applyBorder="1" applyAlignment="1">
      <alignment horizontal="center" vertical="center"/>
    </xf>
    <xf numFmtId="2" fontId="69" fillId="5" borderId="12" xfId="0" applyNumberFormat="1" applyFont="1" applyFill="1" applyBorder="1" applyAlignment="1" applyProtection="1">
      <alignment horizontal="center" vertical="center"/>
      <protection locked="0"/>
    </xf>
    <xf numFmtId="2" fontId="69" fillId="5" borderId="2" xfId="0" applyNumberFormat="1" applyFont="1" applyFill="1" applyBorder="1" applyAlignment="1" applyProtection="1">
      <alignment horizontal="center" vertical="center"/>
      <protection locked="0"/>
    </xf>
    <xf numFmtId="0" fontId="70" fillId="0" borderId="2" xfId="0" applyFont="1" applyBorder="1" applyAlignment="1">
      <alignment horizontal="center" vertical="center"/>
    </xf>
    <xf numFmtId="0" fontId="70" fillId="0" borderId="28" xfId="0" applyFont="1" applyBorder="1" applyAlignment="1">
      <alignment horizontal="center" vertical="center"/>
    </xf>
    <xf numFmtId="2" fontId="3" fillId="0" borderId="33" xfId="0" applyNumberFormat="1" applyFont="1" applyFill="1" applyBorder="1" applyAlignment="1" applyProtection="1">
      <alignment horizontal="center" vertical="center" wrapText="1"/>
    </xf>
    <xf numFmtId="0" fontId="0" fillId="0" borderId="28" xfId="0" applyBorder="1" applyAlignment="1"/>
    <xf numFmtId="0" fontId="64" fillId="0" borderId="43" xfId="0" applyFont="1" applyBorder="1" applyAlignment="1">
      <alignment horizontal="left"/>
    </xf>
    <xf numFmtId="0" fontId="64" fillId="0" borderId="30" xfId="0" applyFont="1" applyBorder="1" applyAlignment="1">
      <alignment horizontal="left"/>
    </xf>
    <xf numFmtId="2" fontId="62" fillId="7" borderId="34" xfId="0" applyNumberFormat="1" applyFont="1" applyFill="1" applyBorder="1" applyAlignment="1" applyProtection="1">
      <alignment horizontal="center" vertical="center"/>
    </xf>
    <xf numFmtId="0" fontId="62" fillId="7" borderId="35" xfId="0" applyFont="1" applyFill="1" applyBorder="1" applyAlignment="1">
      <alignment horizontal="center" vertical="center"/>
    </xf>
    <xf numFmtId="0" fontId="62" fillId="7" borderId="19" xfId="0" applyFont="1" applyFill="1" applyBorder="1" applyAlignment="1">
      <alignment horizontal="center" vertical="center"/>
    </xf>
    <xf numFmtId="49" fontId="69" fillId="5" borderId="12" xfId="0" applyNumberFormat="1" applyFont="1" applyFill="1" applyBorder="1" applyAlignment="1" applyProtection="1">
      <alignment horizontal="center" vertical="center"/>
      <protection locked="0"/>
    </xf>
    <xf numFmtId="49" fontId="69" fillId="5" borderId="2" xfId="0" applyNumberFormat="1" applyFont="1" applyFill="1" applyBorder="1" applyAlignment="1" applyProtection="1">
      <alignment horizontal="center" vertical="center"/>
      <protection locked="0"/>
    </xf>
    <xf numFmtId="49" fontId="70" fillId="0" borderId="2" xfId="0" applyNumberFormat="1" applyFont="1" applyBorder="1" applyAlignment="1">
      <alignment horizontal="center" vertical="center"/>
    </xf>
    <xf numFmtId="49" fontId="70" fillId="0" borderId="28" xfId="0" applyNumberFormat="1" applyFont="1" applyBorder="1" applyAlignment="1">
      <alignment horizontal="center" vertical="center"/>
    </xf>
    <xf numFmtId="0" fontId="64" fillId="0" borderId="6" xfId="0" applyFont="1" applyFill="1" applyBorder="1" applyAlignment="1">
      <alignment horizontal="center" vertical="center"/>
    </xf>
    <xf numFmtId="0" fontId="0" fillId="0" borderId="10" xfId="0" applyBorder="1" applyAlignment="1">
      <alignment horizontal="center" vertical="center"/>
    </xf>
    <xf numFmtId="0" fontId="64" fillId="0" borderId="33" xfId="0" applyFont="1" applyFill="1" applyBorder="1" applyAlignment="1">
      <alignment horizontal="left"/>
    </xf>
    <xf numFmtId="0" fontId="64" fillId="0" borderId="28" xfId="0" applyFont="1" applyFill="1" applyBorder="1" applyAlignment="1">
      <alignment horizontal="left"/>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2" fontId="59" fillId="0" borderId="15" xfId="0" applyNumberFormat="1" applyFont="1" applyFill="1" applyBorder="1" applyAlignment="1" applyProtection="1">
      <alignment horizontal="center" vertical="center"/>
    </xf>
    <xf numFmtId="0" fontId="0" fillId="0" borderId="0" xfId="0" applyFill="1" applyBorder="1" applyAlignment="1">
      <alignment vertical="center"/>
    </xf>
    <xf numFmtId="0" fontId="0" fillId="0" borderId="10" xfId="0" applyFill="1" applyBorder="1" applyAlignment="1">
      <alignment vertical="center"/>
    </xf>
    <xf numFmtId="0" fontId="0" fillId="0" borderId="15" xfId="0" applyBorder="1" applyAlignment="1"/>
    <xf numFmtId="0" fontId="0" fillId="0" borderId="0" xfId="0" applyAlignment="1"/>
    <xf numFmtId="2" fontId="12" fillId="0" borderId="24" xfId="0" applyNumberFormat="1" applyFont="1" applyFill="1" applyBorder="1" applyAlignment="1" applyProtection="1">
      <alignment horizontal="left" vertical="center"/>
    </xf>
    <xf numFmtId="0" fontId="45" fillId="0" borderId="3" xfId="0" applyFont="1" applyBorder="1" applyAlignment="1"/>
    <xf numFmtId="44" fontId="41" fillId="0" borderId="2" xfId="0" applyNumberFormat="1" applyFont="1" applyFill="1" applyBorder="1" applyAlignment="1" applyProtection="1">
      <alignment horizontal="right" vertical="center"/>
    </xf>
    <xf numFmtId="0" fontId="57" fillId="0" borderId="18" xfId="0" applyFont="1" applyBorder="1" applyAlignment="1">
      <alignment horizontal="right" vertical="center"/>
    </xf>
    <xf numFmtId="0" fontId="51" fillId="0" borderId="6" xfId="0" applyFont="1" applyBorder="1" applyAlignment="1">
      <alignment horizontal="left" wrapText="1"/>
    </xf>
    <xf numFmtId="0" fontId="52" fillId="0" borderId="0" xfId="0" applyFont="1" applyBorder="1" applyAlignment="1">
      <alignment horizontal="left" wrapText="1"/>
    </xf>
    <xf numFmtId="0" fontId="52" fillId="0" borderId="8" xfId="0" applyFont="1" applyBorder="1" applyAlignment="1">
      <alignment horizontal="left" wrapText="1"/>
    </xf>
    <xf numFmtId="8" fontId="37" fillId="0" borderId="6" xfId="3" applyFont="1" applyFill="1" applyBorder="1" applyAlignment="1" applyProtection="1">
      <alignment horizontal="right"/>
      <protection locked="0"/>
    </xf>
    <xf numFmtId="8" fontId="37" fillId="0" borderId="0" xfId="3" applyFont="1" applyFill="1" applyBorder="1" applyAlignment="1" applyProtection="1">
      <alignment horizontal="right"/>
      <protection locked="0"/>
    </xf>
    <xf numFmtId="0" fontId="51" fillId="0" borderId="6" xfId="0" applyFont="1" applyBorder="1" applyAlignment="1">
      <alignment horizontal="center" wrapText="1"/>
    </xf>
    <xf numFmtId="0" fontId="52" fillId="0" borderId="0" xfId="0" applyFont="1" applyBorder="1" applyAlignment="1">
      <alignment horizontal="center" wrapText="1"/>
    </xf>
    <xf numFmtId="0" fontId="52" fillId="0" borderId="8" xfId="0" applyFont="1" applyBorder="1" applyAlignment="1">
      <alignment horizontal="center" wrapText="1"/>
    </xf>
    <xf numFmtId="0" fontId="26" fillId="0" borderId="3" xfId="0" applyFont="1" applyBorder="1" applyAlignment="1">
      <alignment horizontal="center" vertical="center" wrapText="1"/>
    </xf>
    <xf numFmtId="0" fontId="26" fillId="0" borderId="3" xfId="0" applyFont="1" applyBorder="1" applyAlignment="1">
      <alignment vertical="center"/>
    </xf>
    <xf numFmtId="0" fontId="26" fillId="0" borderId="28" xfId="0" applyFont="1" applyBorder="1" applyAlignment="1">
      <alignment horizontal="center" vertical="center" wrapText="1"/>
    </xf>
    <xf numFmtId="2" fontId="42" fillId="4" borderId="14" xfId="0" applyNumberFormat="1" applyFont="1" applyFill="1" applyBorder="1" applyAlignment="1" applyProtection="1">
      <alignment horizontal="center"/>
    </xf>
    <xf numFmtId="0" fontId="0" fillId="0" borderId="14" xfId="0" applyBorder="1" applyAlignment="1">
      <alignment horizontal="center"/>
    </xf>
    <xf numFmtId="8" fontId="58" fillId="0" borderId="0" xfId="3" applyFont="1" applyFill="1" applyBorder="1" applyAlignment="1" applyProtection="1">
      <alignment horizontal="center" vertical="center"/>
      <protection locked="0"/>
    </xf>
    <xf numFmtId="8" fontId="0" fillId="0" borderId="0" xfId="3" applyFont="1" applyBorder="1" applyAlignment="1">
      <alignment vertical="center"/>
    </xf>
    <xf numFmtId="2" fontId="59" fillId="0" borderId="0" xfId="0" applyNumberFormat="1" applyFont="1" applyFill="1" applyBorder="1" applyAlignment="1" applyProtection="1">
      <alignment horizontal="center" vertical="center"/>
    </xf>
    <xf numFmtId="0" fontId="0" fillId="0" borderId="0" xfId="0" applyBorder="1" applyAlignment="1">
      <alignment vertical="center"/>
    </xf>
    <xf numFmtId="168" fontId="58" fillId="0" borderId="0" xfId="0" applyNumberFormat="1" applyFont="1" applyFill="1" applyBorder="1" applyAlignment="1" applyProtection="1">
      <alignment horizontal="center" vertical="center"/>
      <protection locked="0"/>
    </xf>
    <xf numFmtId="0" fontId="61" fillId="0" borderId="10" xfId="0" applyFont="1" applyFill="1" applyBorder="1" applyAlignment="1">
      <alignment horizontal="center" vertical="center"/>
    </xf>
    <xf numFmtId="2" fontId="58" fillId="0" borderId="0" xfId="0" applyNumberFormat="1" applyFont="1" applyFill="1" applyBorder="1" applyAlignment="1" applyProtection="1">
      <alignment horizontal="center" vertical="center"/>
      <protection locked="0"/>
    </xf>
    <xf numFmtId="0" fontId="0" fillId="0" borderId="0" xfId="0" applyBorder="1" applyAlignment="1">
      <alignment horizontal="center" vertical="center"/>
    </xf>
    <xf numFmtId="40" fontId="76" fillId="6" borderId="3" xfId="1" applyFont="1" applyFill="1" applyBorder="1" applyAlignment="1" applyProtection="1">
      <alignment horizontal="right" vertical="center"/>
      <protection locked="0"/>
    </xf>
    <xf numFmtId="40" fontId="76" fillId="6" borderId="17" xfId="1" applyFont="1" applyFill="1" applyBorder="1" applyAlignment="1">
      <alignment horizontal="right" vertical="center"/>
    </xf>
    <xf numFmtId="2" fontId="45" fillId="0" borderId="3" xfId="0" applyNumberFormat="1" applyFont="1" applyFill="1" applyBorder="1" applyAlignment="1" applyProtection="1">
      <alignment horizontal="center" vertical="center" wrapText="1"/>
    </xf>
    <xf numFmtId="0" fontId="45" fillId="0" borderId="3" xfId="0" applyFont="1" applyBorder="1" applyAlignment="1">
      <alignment horizontal="center" vertical="center"/>
    </xf>
    <xf numFmtId="168" fontId="20" fillId="5" borderId="3" xfId="0" applyNumberFormat="1" applyFont="1" applyFill="1" applyBorder="1" applyAlignment="1" applyProtection="1">
      <alignment horizontal="center" vertical="center"/>
      <protection locked="0"/>
    </xf>
    <xf numFmtId="168" fontId="64" fillId="0" borderId="17" xfId="0" applyNumberFormat="1" applyFont="1" applyBorder="1" applyAlignment="1">
      <alignment horizontal="center" vertical="center"/>
    </xf>
    <xf numFmtId="44" fontId="41" fillId="10" borderId="12" xfId="0" applyNumberFormat="1" applyFont="1" applyFill="1" applyBorder="1" applyAlignment="1" applyProtection="1">
      <alignment horizontal="right" vertical="center"/>
    </xf>
    <xf numFmtId="0" fontId="57" fillId="10" borderId="18" xfId="0" applyFont="1" applyFill="1" applyBorder="1" applyAlignment="1">
      <alignment horizontal="right" vertical="center"/>
    </xf>
    <xf numFmtId="0" fontId="64" fillId="0" borderId="33" xfId="0" applyFont="1" applyBorder="1" applyAlignment="1">
      <alignment horizontal="center" vertical="center"/>
    </xf>
    <xf numFmtId="0" fontId="64" fillId="0" borderId="2" xfId="0" applyFont="1" applyBorder="1" applyAlignment="1">
      <alignment horizontal="center" vertical="center"/>
    </xf>
    <xf numFmtId="0" fontId="64" fillId="0" borderId="28" xfId="0" applyFont="1" applyBorder="1" applyAlignment="1">
      <alignment horizontal="center" vertical="center"/>
    </xf>
    <xf numFmtId="2" fontId="45" fillId="0" borderId="24" xfId="0" applyNumberFormat="1" applyFont="1" applyFill="1" applyBorder="1" applyAlignment="1" applyProtection="1">
      <alignment horizontal="center" vertical="center" wrapText="1"/>
    </xf>
    <xf numFmtId="0" fontId="0" fillId="0" borderId="3" xfId="0" applyBorder="1" applyAlignment="1"/>
    <xf numFmtId="2" fontId="45" fillId="0" borderId="33" xfId="0" applyNumberFormat="1" applyFont="1" applyFill="1" applyBorder="1" applyAlignment="1" applyProtection="1">
      <alignment horizontal="center" vertical="center" wrapText="1"/>
    </xf>
    <xf numFmtId="0" fontId="0" fillId="0" borderId="28" xfId="0" applyBorder="1" applyAlignment="1">
      <alignment horizontal="center" vertical="center" wrapText="1"/>
    </xf>
    <xf numFmtId="168" fontId="20" fillId="5" borderId="12" xfId="0" applyNumberFormat="1" applyFont="1" applyFill="1" applyBorder="1" applyAlignment="1" applyProtection="1">
      <alignment horizontal="center" vertical="center"/>
      <protection locked="0"/>
    </xf>
    <xf numFmtId="168" fontId="20" fillId="5" borderId="28" xfId="0" applyNumberFormat="1" applyFont="1" applyFill="1" applyBorder="1" applyAlignment="1" applyProtection="1">
      <alignment horizontal="center" vertical="center"/>
      <protection locked="0"/>
    </xf>
    <xf numFmtId="2" fontId="10" fillId="0" borderId="34" xfId="0" applyNumberFormat="1" applyFont="1" applyFill="1" applyBorder="1" applyAlignment="1" applyProtection="1">
      <alignment horizontal="center" vertical="center"/>
    </xf>
    <xf numFmtId="2" fontId="10" fillId="0" borderId="35" xfId="0" applyNumberFormat="1" applyFont="1" applyFill="1" applyBorder="1" applyAlignment="1" applyProtection="1">
      <alignment horizontal="center" vertical="center"/>
    </xf>
    <xf numFmtId="8" fontId="42" fillId="0" borderId="0" xfId="0" applyNumberFormat="1" applyFont="1" applyFill="1" applyBorder="1" applyAlignment="1" applyProtection="1">
      <alignment horizontal="right" vertical="center"/>
    </xf>
    <xf numFmtId="44" fontId="42" fillId="0" borderId="0" xfId="0" applyNumberFormat="1" applyFont="1" applyFill="1" applyBorder="1" applyAlignment="1" applyProtection="1">
      <alignment horizontal="right" vertical="center"/>
    </xf>
    <xf numFmtId="40" fontId="42" fillId="0" borderId="29" xfId="1" applyFont="1" applyFill="1" applyBorder="1" applyAlignment="1" applyProtection="1">
      <alignment horizontal="right" vertical="center"/>
    </xf>
    <xf numFmtId="2" fontId="10" fillId="0" borderId="15" xfId="0" applyNumberFormat="1" applyFont="1" applyFill="1" applyBorder="1" applyAlignment="1" applyProtection="1">
      <alignment vertical="center"/>
    </xf>
    <xf numFmtId="2" fontId="10" fillId="0" borderId="0" xfId="0" applyNumberFormat="1" applyFont="1" applyFill="1" applyBorder="1" applyAlignment="1" applyProtection="1">
      <alignment vertical="center"/>
    </xf>
    <xf numFmtId="2" fontId="10" fillId="0" borderId="31" xfId="0" applyNumberFormat="1" applyFont="1" applyFill="1" applyBorder="1" applyAlignment="1" applyProtection="1">
      <alignment vertical="center"/>
    </xf>
    <xf numFmtId="2" fontId="10" fillId="0" borderId="5" xfId="0" applyNumberFormat="1" applyFont="1" applyFill="1" applyBorder="1" applyAlignment="1" applyProtection="1">
      <alignment vertical="center"/>
    </xf>
    <xf numFmtId="44" fontId="21" fillId="0" borderId="0" xfId="0" applyNumberFormat="1" applyFont="1" applyFill="1" applyBorder="1" applyAlignment="1" applyProtection="1">
      <alignment horizontal="right"/>
      <protection locked="0"/>
    </xf>
    <xf numFmtId="2" fontId="37" fillId="0" borderId="0" xfId="0" applyNumberFormat="1" applyFont="1" applyFill="1" applyBorder="1" applyAlignment="1" applyProtection="1">
      <alignment horizontal="left" wrapText="1"/>
      <protection locked="0"/>
    </xf>
    <xf numFmtId="2" fontId="29" fillId="2" borderId="0" xfId="0" applyNumberFormat="1" applyFont="1" applyFill="1" applyBorder="1" applyAlignment="1" applyProtection="1">
      <alignment horizontal="left" wrapText="1"/>
      <protection locked="0"/>
    </xf>
    <xf numFmtId="2" fontId="31" fillId="0" borderId="0" xfId="0" applyNumberFormat="1" applyFont="1" applyFill="1" applyBorder="1" applyAlignment="1" applyProtection="1">
      <alignment wrapText="1"/>
      <protection locked="0"/>
    </xf>
    <xf numFmtId="2" fontId="8" fillId="0" borderId="0" xfId="0" applyNumberFormat="1" applyFont="1" applyFill="1" applyBorder="1" applyProtection="1"/>
    <xf numFmtId="40" fontId="42" fillId="0" borderId="0" xfId="1" applyFont="1" applyFill="1" applyBorder="1" applyAlignment="1" applyProtection="1">
      <alignment horizontal="right" vertical="center"/>
    </xf>
    <xf numFmtId="2" fontId="40" fillId="8" borderId="32" xfId="0" applyNumberFormat="1" applyFont="1" applyFill="1" applyBorder="1" applyAlignment="1" applyProtection="1">
      <alignment horizontal="left" vertical="center"/>
    </xf>
    <xf numFmtId="2" fontId="40" fillId="8" borderId="1" xfId="0" applyNumberFormat="1" applyFont="1" applyFill="1" applyBorder="1" applyAlignment="1" applyProtection="1">
      <alignment horizontal="left" vertical="center"/>
    </xf>
    <xf numFmtId="44" fontId="41" fillId="8" borderId="1" xfId="0" applyNumberFormat="1" applyFont="1" applyFill="1" applyBorder="1" applyAlignment="1" applyProtection="1">
      <alignment horizontal="right" vertical="center"/>
    </xf>
    <xf numFmtId="2" fontId="0" fillId="0" borderId="15" xfId="0" applyNumberFormat="1" applyFill="1" applyBorder="1" applyAlignment="1" applyProtection="1"/>
    <xf numFmtId="0" fontId="0" fillId="0" borderId="21" xfId="0" applyBorder="1" applyAlignment="1"/>
    <xf numFmtId="0" fontId="0" fillId="0" borderId="7" xfId="0" applyBorder="1" applyAlignment="1"/>
    <xf numFmtId="0" fontId="0" fillId="0" borderId="22" xfId="0" applyBorder="1" applyAlignment="1"/>
    <xf numFmtId="44" fontId="19" fillId="0" borderId="0" xfId="0" applyNumberFormat="1" applyFont="1" applyFill="1" applyBorder="1" applyAlignment="1" applyProtection="1">
      <alignment horizontal="right"/>
      <protection locked="0"/>
    </xf>
    <xf numFmtId="2" fontId="26" fillId="0" borderId="11" xfId="0" applyNumberFormat="1" applyFont="1" applyFill="1" applyBorder="1" applyAlignment="1" applyProtection="1">
      <alignment horizontal="left" vertical="center"/>
    </xf>
    <xf numFmtId="2" fontId="26" fillId="0" borderId="29" xfId="0" applyNumberFormat="1" applyFont="1" applyFill="1" applyBorder="1" applyAlignment="1" applyProtection="1">
      <alignment horizontal="left" vertical="center"/>
    </xf>
    <xf numFmtId="2" fontId="68" fillId="5" borderId="2" xfId="0" applyNumberFormat="1" applyFont="1" applyFill="1" applyBorder="1" applyAlignment="1" applyProtection="1">
      <alignment horizontal="left" vertical="center"/>
      <protection locked="0"/>
    </xf>
    <xf numFmtId="2" fontId="68" fillId="5" borderId="30" xfId="0" applyNumberFormat="1" applyFont="1" applyFill="1" applyBorder="1" applyAlignment="1" applyProtection="1">
      <alignment horizontal="left" vertical="center"/>
      <protection locked="0"/>
    </xf>
    <xf numFmtId="2" fontId="19" fillId="0" borderId="6" xfId="0" applyNumberFormat="1" applyFont="1" applyFill="1" applyBorder="1" applyAlignment="1" applyProtection="1">
      <alignment horizontal="left" wrapText="1"/>
      <protection locked="0"/>
    </xf>
    <xf numFmtId="2" fontId="19" fillId="0" borderId="0" xfId="0" applyNumberFormat="1" applyFont="1" applyFill="1" applyBorder="1" applyAlignment="1" applyProtection="1">
      <alignment horizontal="left" wrapText="1"/>
      <protection locked="0"/>
    </xf>
    <xf numFmtId="2" fontId="19" fillId="0" borderId="8" xfId="0" applyNumberFormat="1" applyFont="1" applyFill="1" applyBorder="1" applyAlignment="1" applyProtection="1">
      <alignment horizontal="left" wrapText="1"/>
      <protection locked="0"/>
    </xf>
    <xf numFmtId="44" fontId="8" fillId="0" borderId="6" xfId="0" applyNumberFormat="1" applyFont="1" applyFill="1" applyBorder="1" applyAlignment="1" applyProtection="1">
      <alignment horizontal="right"/>
      <protection locked="0"/>
    </xf>
    <xf numFmtId="44" fontId="8" fillId="0" borderId="0" xfId="0" applyNumberFormat="1" applyFont="1" applyFill="1" applyBorder="1" applyAlignment="1" applyProtection="1">
      <alignment horizontal="right"/>
      <protection locked="0"/>
    </xf>
    <xf numFmtId="44" fontId="19" fillId="0" borderId="6"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left" vertical="center"/>
    </xf>
    <xf numFmtId="2" fontId="26" fillId="0" borderId="2" xfId="0" applyNumberFormat="1" applyFont="1" applyFill="1" applyBorder="1" applyAlignment="1" applyProtection="1">
      <alignment horizontal="left" vertical="center"/>
    </xf>
    <xf numFmtId="2" fontId="26" fillId="0" borderId="3" xfId="0" applyNumberFormat="1" applyFont="1" applyFill="1" applyBorder="1" applyAlignment="1" applyProtection="1">
      <alignment horizontal="left" vertical="center"/>
    </xf>
    <xf numFmtId="2" fontId="4" fillId="0" borderId="12" xfId="0" applyNumberFormat="1" applyFont="1" applyFill="1" applyBorder="1" applyAlignment="1" applyProtection="1">
      <alignment horizontal="center" vertical="center"/>
    </xf>
    <xf numFmtId="2" fontId="4" fillId="0" borderId="2" xfId="0" applyNumberFormat="1" applyFont="1" applyFill="1" applyBorder="1" applyAlignment="1" applyProtection="1">
      <alignment horizontal="center" vertical="center"/>
    </xf>
    <xf numFmtId="0" fontId="43" fillId="0" borderId="2" xfId="0" applyFont="1" applyBorder="1" applyAlignment="1">
      <alignment horizontal="center" vertical="center"/>
    </xf>
    <xf numFmtId="38" fontId="20" fillId="5" borderId="3" xfId="1" applyNumberFormat="1" applyFont="1" applyFill="1" applyBorder="1" applyAlignment="1" applyProtection="1">
      <alignment horizontal="center" vertical="center"/>
      <protection locked="0"/>
    </xf>
    <xf numFmtId="2" fontId="4" fillId="0" borderId="12" xfId="0" applyNumberFormat="1" applyFont="1" applyFill="1" applyBorder="1" applyAlignment="1" applyProtection="1">
      <alignment horizontal="center" vertical="center" wrapText="1"/>
    </xf>
    <xf numFmtId="2" fontId="4" fillId="0" borderId="28" xfId="0" applyNumberFormat="1" applyFont="1" applyFill="1" applyBorder="1" applyAlignment="1" applyProtection="1">
      <alignment horizontal="center" vertical="center" wrapText="1"/>
    </xf>
    <xf numFmtId="2" fontId="4" fillId="0" borderId="28" xfId="0" applyNumberFormat="1" applyFont="1" applyFill="1" applyBorder="1" applyAlignment="1" applyProtection="1">
      <alignment horizontal="center" vertical="center"/>
    </xf>
    <xf numFmtId="2" fontId="4" fillId="0" borderId="2" xfId="0" applyNumberFormat="1" applyFont="1" applyFill="1" applyBorder="1" applyAlignment="1" applyProtection="1">
      <alignment horizontal="center" vertical="center" wrapText="1"/>
    </xf>
    <xf numFmtId="2" fontId="68" fillId="5" borderId="28" xfId="0" applyNumberFormat="1" applyFont="1" applyFill="1" applyBorder="1" applyAlignment="1" applyProtection="1">
      <alignment horizontal="left" vertical="center"/>
      <protection locked="0"/>
    </xf>
    <xf numFmtId="49" fontId="20" fillId="5" borderId="3" xfId="0" applyNumberFormat="1" applyFont="1" applyFill="1" applyBorder="1" applyAlignment="1" applyProtection="1">
      <alignment horizontal="center" vertical="center"/>
      <protection locked="0"/>
    </xf>
    <xf numFmtId="44" fontId="28" fillId="2" borderId="0" xfId="14" applyNumberFormat="1" applyFont="1" applyFill="1" applyBorder="1" applyAlignment="1" applyProtection="1">
      <alignment horizontal="center"/>
    </xf>
    <xf numFmtId="2" fontId="74" fillId="0" borderId="0" xfId="0" applyNumberFormat="1" applyFont="1" applyFill="1" applyBorder="1" applyAlignment="1" applyProtection="1">
      <alignment horizontal="left" vertical="center" wrapText="1"/>
      <protection locked="0"/>
    </xf>
    <xf numFmtId="0" fontId="75" fillId="0" borderId="0" xfId="0" applyFont="1" applyBorder="1" applyAlignment="1">
      <alignment vertical="center"/>
    </xf>
    <xf numFmtId="2" fontId="74" fillId="0" borderId="0" xfId="0" applyNumberFormat="1" applyFont="1" applyFill="1" applyBorder="1" applyAlignment="1" applyProtection="1">
      <alignment vertical="center" wrapText="1"/>
      <protection locked="0"/>
    </xf>
    <xf numFmtId="2" fontId="15" fillId="0" borderId="0" xfId="0" applyNumberFormat="1" applyFont="1" applyFill="1" applyBorder="1" applyAlignment="1" applyProtection="1">
      <alignment horizontal="center"/>
    </xf>
    <xf numFmtId="49" fontId="63" fillId="0" borderId="15" xfId="0" applyNumberFormat="1" applyFont="1" applyBorder="1" applyAlignment="1">
      <alignment vertical="center"/>
    </xf>
    <xf numFmtId="0" fontId="63" fillId="0" borderId="0" xfId="0" applyFont="1" applyBorder="1" applyAlignment="1">
      <alignment vertical="center"/>
    </xf>
    <xf numFmtId="49" fontId="63" fillId="0" borderId="29" xfId="0" applyNumberFormat="1" applyFont="1" applyBorder="1" applyAlignment="1">
      <alignment horizontal="left"/>
    </xf>
    <xf numFmtId="49" fontId="63" fillId="0" borderId="2" xfId="0" applyNumberFormat="1" applyFont="1" applyBorder="1" applyAlignment="1">
      <alignment horizontal="left" vertical="center"/>
    </xf>
    <xf numFmtId="0" fontId="0" fillId="0" borderId="2" xfId="0" applyBorder="1" applyAlignment="1">
      <alignment horizontal="left" vertical="center"/>
    </xf>
    <xf numFmtId="0" fontId="72" fillId="0" borderId="3" xfId="0" applyFont="1" applyBorder="1" applyAlignment="1">
      <alignment horizontal="left" vertical="center"/>
    </xf>
    <xf numFmtId="40" fontId="73" fillId="0" borderId="18" xfId="1" applyFont="1" applyBorder="1" applyAlignment="1">
      <alignment horizontal="right" vertical="center" wrapText="1"/>
    </xf>
    <xf numFmtId="0" fontId="11" fillId="0" borderId="12" xfId="0" applyFont="1" applyBorder="1" applyAlignment="1">
      <alignment horizontal="left" vertical="center" wrapText="1"/>
    </xf>
    <xf numFmtId="0" fontId="11" fillId="0" borderId="2" xfId="0" applyFont="1" applyBorder="1" applyAlignment="1">
      <alignment horizontal="left" vertical="center" wrapText="1"/>
    </xf>
    <xf numFmtId="0" fontId="11" fillId="0" borderId="28" xfId="0" applyFont="1" applyBorder="1" applyAlignment="1">
      <alignment horizontal="left" vertical="center" wrapText="1"/>
    </xf>
    <xf numFmtId="8" fontId="73" fillId="0" borderId="28" xfId="3" applyFont="1" applyBorder="1" applyAlignment="1">
      <alignment horizontal="right" vertical="center" wrapText="1"/>
    </xf>
    <xf numFmtId="2" fontId="14" fillId="0" borderId="0" xfId="0" applyNumberFormat="1" applyFont="1" applyFill="1" applyBorder="1" applyAlignment="1" applyProtection="1">
      <alignment horizontal="left"/>
    </xf>
    <xf numFmtId="2" fontId="0" fillId="0" borderId="0" xfId="0" applyNumberFormat="1" applyFill="1" applyBorder="1" applyAlignment="1" applyProtection="1"/>
    <xf numFmtId="2" fontId="0" fillId="0" borderId="0" xfId="0" applyNumberFormat="1" applyFill="1" applyBorder="1" applyAlignment="1" applyProtection="1">
      <alignment horizontal="center"/>
      <protection locked="0"/>
    </xf>
    <xf numFmtId="2" fontId="0" fillId="0" borderId="0" xfId="0" applyNumberFormat="1" applyFill="1" applyBorder="1" applyAlignment="1" applyProtection="1">
      <protection locked="0"/>
    </xf>
    <xf numFmtId="2" fontId="42" fillId="4" borderId="15" xfId="0" applyNumberFormat="1" applyFont="1" applyFill="1" applyBorder="1" applyAlignment="1" applyProtection="1">
      <alignment horizontal="center"/>
    </xf>
    <xf numFmtId="0" fontId="0" fillId="0" borderId="0" xfId="0" applyBorder="1" applyAlignment="1">
      <alignment horizontal="center"/>
    </xf>
    <xf numFmtId="0" fontId="0" fillId="0" borderId="10" xfId="0" applyBorder="1" applyAlignment="1">
      <alignment horizontal="center"/>
    </xf>
    <xf numFmtId="49" fontId="15" fillId="0" borderId="0" xfId="1" applyNumberFormat="1" applyFont="1" applyFill="1" applyBorder="1" applyAlignment="1" applyProtection="1">
      <alignment horizontal="center"/>
      <protection locked="0"/>
    </xf>
    <xf numFmtId="49" fontId="26" fillId="0" borderId="0" xfId="1" applyNumberFormat="1" applyFont="1" applyFill="1" applyBorder="1" applyAlignment="1" applyProtection="1">
      <alignment horizontal="center"/>
      <protection locked="0"/>
    </xf>
    <xf numFmtId="2" fontId="15" fillId="0" borderId="0" xfId="0" applyNumberFormat="1" applyFont="1" applyFill="1" applyBorder="1" applyAlignment="1" applyProtection="1">
      <alignment horizontal="center"/>
      <protection locked="0"/>
    </xf>
    <xf numFmtId="2" fontId="27" fillId="0" borderId="0" xfId="0" applyNumberFormat="1" applyFont="1" applyFill="1" applyBorder="1" applyAlignment="1" applyProtection="1">
      <alignment horizontal="center"/>
      <protection locked="0"/>
    </xf>
    <xf numFmtId="2" fontId="11" fillId="0" borderId="0" xfId="0" applyNumberFormat="1" applyFont="1" applyFill="1" applyBorder="1" applyAlignment="1" applyProtection="1">
      <alignment horizontal="center"/>
      <protection locked="0"/>
    </xf>
    <xf numFmtId="2" fontId="16" fillId="0" borderId="0" xfId="0" quotePrefix="1" applyNumberFormat="1" applyFont="1" applyFill="1" applyBorder="1" applyAlignment="1" applyProtection="1">
      <protection locked="0"/>
    </xf>
    <xf numFmtId="0" fontId="0" fillId="0" borderId="0" xfId="0" applyFill="1" applyBorder="1" applyAlignment="1"/>
    <xf numFmtId="0" fontId="0" fillId="0" borderId="10" xfId="0" applyFill="1" applyBorder="1" applyAlignment="1"/>
    <xf numFmtId="2" fontId="54" fillId="0" borderId="0" xfId="0" applyNumberFormat="1" applyFont="1" applyFill="1" applyBorder="1" applyAlignment="1" applyProtection="1">
      <alignment horizontal="center"/>
    </xf>
    <xf numFmtId="2" fontId="53" fillId="0" borderId="0" xfId="0" applyNumberFormat="1" applyFont="1" applyFill="1" applyBorder="1" applyAlignment="1" applyProtection="1">
      <alignment horizontal="center"/>
    </xf>
    <xf numFmtId="2" fontId="55" fillId="0" borderId="0" xfId="0" applyNumberFormat="1" applyFont="1" applyFill="1" applyBorder="1" applyAlignment="1" applyProtection="1">
      <alignment horizontal="center"/>
    </xf>
    <xf numFmtId="2" fontId="54" fillId="4" borderId="0" xfId="0" applyNumberFormat="1" applyFont="1" applyFill="1" applyBorder="1" applyAlignment="1" applyProtection="1">
      <alignment horizontal="center"/>
    </xf>
    <xf numFmtId="0" fontId="9" fillId="5" borderId="32" xfId="0" applyNumberFormat="1" applyFont="1" applyFill="1" applyBorder="1" applyAlignment="1" applyProtection="1">
      <alignment horizontal="center" vertical="center"/>
    </xf>
    <xf numFmtId="0" fontId="9" fillId="5" borderId="20" xfId="0" applyNumberFormat="1" applyFont="1" applyFill="1" applyBorder="1" applyAlignment="1" applyProtection="1">
      <alignment horizontal="center" vertical="center"/>
    </xf>
    <xf numFmtId="14" fontId="42" fillId="5" borderId="32" xfId="0" applyNumberFormat="1" applyFont="1" applyFill="1" applyBorder="1" applyAlignment="1" applyProtection="1">
      <alignment horizontal="center" vertical="center" wrapText="1"/>
    </xf>
    <xf numFmtId="0" fontId="42" fillId="5" borderId="20" xfId="0" applyNumberFormat="1" applyFont="1" applyFill="1" applyBorder="1" applyAlignment="1" applyProtection="1">
      <alignment horizontal="center" vertical="center" wrapText="1"/>
    </xf>
  </cellXfs>
  <cellStyles count="18">
    <cellStyle name="Comma" xfId="1" builtinId="3"/>
    <cellStyle name="Comma0" xfId="2"/>
    <cellStyle name="Currency" xfId="3" builtinId="4"/>
    <cellStyle name="Currency0" xfId="4"/>
    <cellStyle name="Date" xfId="5"/>
    <cellStyle name="Fixed" xfId="6"/>
    <cellStyle name="Grey" xfId="7"/>
    <cellStyle name="Header1" xfId="8"/>
    <cellStyle name="Header2" xfId="9"/>
    <cellStyle name="Heading 1" xfId="10" builtinId="16" customBuiltin="1"/>
    <cellStyle name="Heading 2" xfId="11" builtinId="17" customBuiltin="1"/>
    <cellStyle name="Input [yellow]" xfId="12"/>
    <cellStyle name="Normal" xfId="0" builtinId="0"/>
    <cellStyle name="Normal - Style1" xfId="13"/>
    <cellStyle name="Normal_payestimate" xfId="14"/>
    <cellStyle name="Percent" xfId="15" builtinId="5"/>
    <cellStyle name="Percent [2]" xfId="16"/>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66842</xdr:colOff>
      <xdr:row>136</xdr:row>
      <xdr:rowOff>9090</xdr:rowOff>
    </xdr:from>
    <xdr:to>
      <xdr:col>12</xdr:col>
      <xdr:colOff>1508632</xdr:colOff>
      <xdr:row>136</xdr:row>
      <xdr:rowOff>718645</xdr:rowOff>
    </xdr:to>
    <xdr:sp macro="" textlink="">
      <xdr:nvSpPr>
        <xdr:cNvPr id="2" name="TextBox 1"/>
        <xdr:cNvSpPr txBox="1"/>
      </xdr:nvSpPr>
      <xdr:spPr>
        <a:xfrm>
          <a:off x="4979737" y="48143026"/>
          <a:ext cx="10978816" cy="701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3200">
              <a:solidFill>
                <a:schemeClr val="dk1"/>
              </a:solidFill>
              <a:effectLst/>
              <a:latin typeface="Gigi" pitchFamily="82" charset="0"/>
              <a:ea typeface="+mn-ea"/>
              <a:cs typeface="+mn-cs"/>
            </a:rPr>
            <a:t>Barrett Jackson</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SheetLayoutView="4" workbookViewId="0"/>
  </sheetViews>
  <sheetFormatPr defaultRowHeight="13.2" x14ac:dyDescent="0.25"/>
  <sheetData/>
  <phoneticPr fontId="1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40"/>
  <sheetViews>
    <sheetView tabSelected="1" view="pageBreakPreview" zoomScale="57" zoomScaleNormal="57" zoomScaleSheetLayoutView="57" workbookViewId="0">
      <selection activeCell="B143" sqref="B143"/>
    </sheetView>
  </sheetViews>
  <sheetFormatPr defaultColWidth="19.5546875" defaultRowHeight="18" x14ac:dyDescent="0.35"/>
  <cols>
    <col min="1" max="1" width="5.6640625" style="20" customWidth="1"/>
    <col min="2" max="2" width="19.6640625" style="25" customWidth="1"/>
    <col min="3" max="3" width="11.33203125" style="67" customWidth="1"/>
    <col min="4" max="4" width="14.5546875" style="20" customWidth="1"/>
    <col min="5" max="5" width="22.33203125" style="20" customWidth="1"/>
    <col min="6" max="6" width="25.109375" style="20" customWidth="1"/>
    <col min="7" max="7" width="13.44140625" style="62" customWidth="1"/>
    <col min="8" max="8" width="15.33203125" style="20" customWidth="1"/>
    <col min="9" max="9" width="22.6640625" style="20" customWidth="1"/>
    <col min="10" max="10" width="25.5546875" style="29" customWidth="1"/>
    <col min="11" max="11" width="32.33203125" style="29" customWidth="1"/>
    <col min="12" max="12" width="9.109375" style="20" customWidth="1"/>
    <col min="13" max="13" width="38.33203125" style="25" customWidth="1"/>
    <col min="14" max="14" width="20.44140625" style="25" customWidth="1"/>
    <col min="15" max="16384" width="19.5546875" style="20"/>
  </cols>
  <sheetData>
    <row r="1" spans="1:14" s="1" customFormat="1" ht="34.5" customHeight="1" thickBot="1" x14ac:dyDescent="0.3">
      <c r="A1" s="131"/>
      <c r="B1" s="185" t="s">
        <v>110</v>
      </c>
      <c r="C1" s="186"/>
      <c r="D1" s="186"/>
      <c r="E1" s="186"/>
      <c r="F1" s="186"/>
      <c r="G1" s="186"/>
      <c r="H1" s="186"/>
      <c r="I1" s="186"/>
      <c r="J1" s="132"/>
      <c r="K1" s="188" t="s">
        <v>86</v>
      </c>
      <c r="L1" s="189"/>
      <c r="M1" s="190"/>
      <c r="N1" s="191"/>
    </row>
    <row r="2" spans="1:14" s="1" customFormat="1" ht="34.5" customHeight="1" thickBot="1" x14ac:dyDescent="0.3">
      <c r="A2" s="133"/>
      <c r="B2" s="187"/>
      <c r="C2" s="187"/>
      <c r="D2" s="187"/>
      <c r="E2" s="187"/>
      <c r="F2" s="187"/>
      <c r="G2" s="187"/>
      <c r="H2" s="187"/>
      <c r="I2" s="187"/>
      <c r="J2" s="94"/>
      <c r="K2" s="192" t="s">
        <v>24</v>
      </c>
      <c r="L2" s="193"/>
      <c r="M2" s="194"/>
      <c r="N2" s="195"/>
    </row>
    <row r="3" spans="1:14" s="1" customFormat="1" ht="45" customHeight="1" x14ac:dyDescent="0.5">
      <c r="A3" s="133"/>
      <c r="B3" s="316" t="s">
        <v>26</v>
      </c>
      <c r="C3" s="317"/>
      <c r="D3" s="317"/>
      <c r="E3" s="317"/>
      <c r="F3" s="317"/>
      <c r="G3" s="317"/>
      <c r="H3" s="317"/>
      <c r="I3" s="317"/>
      <c r="J3" s="171"/>
      <c r="K3" s="169"/>
      <c r="L3" s="169"/>
      <c r="M3" s="172"/>
      <c r="N3" s="134"/>
    </row>
    <row r="4" spans="1:14" s="1" customFormat="1" ht="6.75" customHeight="1" x14ac:dyDescent="0.35">
      <c r="A4" s="133"/>
      <c r="B4" s="2"/>
      <c r="C4" s="63"/>
      <c r="D4" s="2"/>
      <c r="E4" s="2"/>
      <c r="F4" s="3"/>
      <c r="G4" s="3"/>
      <c r="H4" s="3"/>
      <c r="I4" s="3"/>
      <c r="J4" s="4"/>
      <c r="K4" s="5"/>
      <c r="L4" s="6"/>
      <c r="M4" s="7"/>
      <c r="N4" s="158"/>
    </row>
    <row r="5" spans="1:14" s="1" customFormat="1" ht="45" customHeight="1" x14ac:dyDescent="0.25">
      <c r="A5" s="135"/>
      <c r="B5" s="310" t="s">
        <v>27</v>
      </c>
      <c r="C5" s="311"/>
      <c r="D5" s="311"/>
      <c r="E5" s="311"/>
      <c r="F5" s="311"/>
      <c r="G5" s="311"/>
      <c r="H5" s="311"/>
      <c r="I5" s="311"/>
      <c r="J5" s="127"/>
      <c r="K5" s="312"/>
      <c r="L5" s="313"/>
      <c r="M5" s="314"/>
      <c r="N5" s="315"/>
    </row>
    <row r="6" spans="1:14" s="9" customFormat="1" ht="20.25" customHeight="1" x14ac:dyDescent="0.25">
      <c r="A6" s="250"/>
      <c r="B6" s="251"/>
      <c r="C6" s="251"/>
      <c r="D6" s="251"/>
      <c r="E6" s="251"/>
      <c r="F6" s="251"/>
      <c r="G6" s="251"/>
      <c r="H6" s="251"/>
      <c r="I6" s="251"/>
      <c r="J6" s="251"/>
      <c r="K6" s="251"/>
      <c r="L6" s="251"/>
      <c r="M6" s="251"/>
      <c r="N6" s="252"/>
    </row>
    <row r="7" spans="1:14" s="96" customFormat="1" ht="51" customHeight="1" x14ac:dyDescent="0.25">
      <c r="A7" s="329" t="s">
        <v>38</v>
      </c>
      <c r="B7" s="330"/>
      <c r="C7" s="374"/>
      <c r="D7" s="374"/>
      <c r="E7" s="118" t="s">
        <v>39</v>
      </c>
      <c r="F7" s="120"/>
      <c r="G7" s="105" t="s">
        <v>37</v>
      </c>
      <c r="H7" s="322"/>
      <c r="I7" s="322"/>
      <c r="J7" s="106"/>
      <c r="K7" s="118" t="s">
        <v>5</v>
      </c>
      <c r="L7" s="117"/>
      <c r="M7" s="118" t="s">
        <v>0</v>
      </c>
      <c r="N7" s="136"/>
    </row>
    <row r="8" spans="1:14" s="96" customFormat="1" ht="9" customHeight="1" x14ac:dyDescent="0.25">
      <c r="A8" s="137"/>
      <c r="B8" s="97"/>
      <c r="C8" s="99"/>
      <c r="D8" s="100"/>
      <c r="E8" s="100"/>
      <c r="F8" s="100"/>
      <c r="G8" s="98"/>
      <c r="H8" s="98"/>
      <c r="I8" s="100"/>
      <c r="N8" s="138"/>
    </row>
    <row r="9" spans="1:14" s="96" customFormat="1" ht="60.75" customHeight="1" x14ac:dyDescent="0.25">
      <c r="A9" s="331" t="s">
        <v>55</v>
      </c>
      <c r="B9" s="332"/>
      <c r="C9" s="333"/>
      <c r="D9" s="334"/>
      <c r="E9" s="118" t="s">
        <v>53</v>
      </c>
      <c r="F9" s="123"/>
      <c r="G9" s="320" t="s">
        <v>54</v>
      </c>
      <c r="H9" s="320"/>
      <c r="I9" s="111">
        <f>F9</f>
        <v>0</v>
      </c>
      <c r="J9" s="118" t="s">
        <v>32</v>
      </c>
      <c r="K9" s="120"/>
      <c r="L9" s="320" t="s">
        <v>94</v>
      </c>
      <c r="M9" s="321"/>
      <c r="N9" s="139">
        <f>H7-K9</f>
        <v>0</v>
      </c>
    </row>
    <row r="10" spans="1:14" s="9" customFormat="1" ht="7.5" customHeight="1" x14ac:dyDescent="0.25">
      <c r="A10" s="137"/>
      <c r="B10" s="97"/>
      <c r="C10" s="99"/>
      <c r="D10" s="101"/>
      <c r="E10" s="98"/>
      <c r="F10" s="100"/>
      <c r="G10" s="98"/>
      <c r="H10" s="98"/>
      <c r="I10" s="100"/>
      <c r="J10" s="98"/>
      <c r="K10" s="101"/>
      <c r="L10" s="95"/>
      <c r="M10" s="98"/>
      <c r="N10" s="140"/>
    </row>
    <row r="11" spans="1:14" s="1" customFormat="1" ht="33.75" customHeight="1" x14ac:dyDescent="0.3">
      <c r="A11" s="293" t="s">
        <v>36</v>
      </c>
      <c r="B11" s="294"/>
      <c r="C11" s="380"/>
      <c r="D11" s="380"/>
      <c r="E11" s="380"/>
      <c r="F11" s="380"/>
      <c r="G11" s="371" t="s">
        <v>22</v>
      </c>
      <c r="H11" s="372"/>
      <c r="I11" s="373"/>
      <c r="J11" s="120">
        <f>K9+F9</f>
        <v>0</v>
      </c>
      <c r="K11" s="370" t="s">
        <v>6</v>
      </c>
      <c r="L11" s="370"/>
      <c r="M11" s="322">
        <f>J11</f>
        <v>0</v>
      </c>
      <c r="N11" s="323"/>
    </row>
    <row r="12" spans="1:14" s="1" customFormat="1" ht="33.75" customHeight="1" x14ac:dyDescent="0.3">
      <c r="A12" s="293" t="s">
        <v>35</v>
      </c>
      <c r="B12" s="294"/>
      <c r="C12" s="360" t="s">
        <v>28</v>
      </c>
      <c r="D12" s="360"/>
      <c r="E12" s="360"/>
      <c r="F12" s="360"/>
      <c r="G12" s="360"/>
      <c r="H12" s="360"/>
      <c r="I12" s="360"/>
      <c r="J12" s="361"/>
      <c r="K12" s="358" t="s">
        <v>7</v>
      </c>
      <c r="L12" s="359"/>
      <c r="M12" s="324"/>
      <c r="N12" s="325"/>
    </row>
    <row r="13" spans="1:14" s="1" customFormat="1" ht="33.75" customHeight="1" x14ac:dyDescent="0.3">
      <c r="A13" s="293" t="s">
        <v>33</v>
      </c>
      <c r="B13" s="294"/>
      <c r="C13" s="360" t="s">
        <v>29</v>
      </c>
      <c r="D13" s="360"/>
      <c r="E13" s="360"/>
      <c r="F13" s="360"/>
      <c r="G13" s="360"/>
      <c r="H13" s="360"/>
      <c r="I13" s="360"/>
      <c r="J13" s="379"/>
      <c r="K13" s="167" t="s">
        <v>8</v>
      </c>
      <c r="L13" s="168"/>
      <c r="M13" s="318"/>
      <c r="N13" s="319"/>
    </row>
    <row r="14" spans="1:14" s="1" customFormat="1" ht="33.75" customHeight="1" x14ac:dyDescent="0.3">
      <c r="A14" s="293" t="s">
        <v>34</v>
      </c>
      <c r="B14" s="294"/>
      <c r="C14" s="360" t="s">
        <v>85</v>
      </c>
      <c r="D14" s="360"/>
      <c r="E14" s="360"/>
      <c r="F14" s="360"/>
      <c r="G14" s="360"/>
      <c r="H14" s="360"/>
      <c r="I14" s="360"/>
      <c r="J14" s="379"/>
      <c r="K14" s="368" t="s">
        <v>9</v>
      </c>
      <c r="L14" s="369"/>
      <c r="M14" s="295">
        <f>M12+M13</f>
        <v>0</v>
      </c>
      <c r="N14" s="296"/>
    </row>
    <row r="15" spans="1:14" s="10" customFormat="1" ht="69" customHeight="1" x14ac:dyDescent="0.3">
      <c r="A15" s="271" t="s">
        <v>93</v>
      </c>
      <c r="B15" s="272"/>
      <c r="C15" s="371" t="s">
        <v>2</v>
      </c>
      <c r="D15" s="372"/>
      <c r="E15" s="372"/>
      <c r="F15" s="377"/>
      <c r="G15" s="375" t="s">
        <v>1</v>
      </c>
      <c r="H15" s="376"/>
      <c r="I15" s="124" t="s">
        <v>3</v>
      </c>
      <c r="J15" s="125" t="s">
        <v>23</v>
      </c>
      <c r="K15" s="124" t="s">
        <v>31</v>
      </c>
      <c r="L15" s="375" t="s">
        <v>18</v>
      </c>
      <c r="M15" s="378"/>
      <c r="N15" s="141"/>
    </row>
    <row r="16" spans="1:14" s="1" customFormat="1" ht="18" customHeight="1" x14ac:dyDescent="0.3">
      <c r="A16" s="133"/>
      <c r="B16" s="11"/>
      <c r="C16" s="362"/>
      <c r="D16" s="363"/>
      <c r="E16" s="363"/>
      <c r="F16" s="364"/>
      <c r="G16" s="55" t="s">
        <v>10</v>
      </c>
      <c r="H16" s="56" t="s">
        <v>11</v>
      </c>
      <c r="I16" s="365"/>
      <c r="J16" s="366"/>
      <c r="K16" s="41" t="s">
        <v>19</v>
      </c>
      <c r="L16" s="365"/>
      <c r="M16" s="366"/>
      <c r="N16" s="142"/>
    </row>
    <row r="17" spans="1:14" s="1" customFormat="1" ht="17.25" customHeight="1" x14ac:dyDescent="0.3">
      <c r="A17" s="133"/>
      <c r="B17" s="13"/>
      <c r="C17" s="362"/>
      <c r="D17" s="363"/>
      <c r="E17" s="363"/>
      <c r="F17" s="364"/>
      <c r="G17" s="57"/>
      <c r="H17" s="14"/>
      <c r="I17" s="12"/>
      <c r="J17" s="14"/>
      <c r="K17" s="15"/>
      <c r="L17" s="367"/>
      <c r="M17" s="357"/>
      <c r="N17" s="143"/>
    </row>
    <row r="18" spans="1:14" s="47" customFormat="1" ht="46.5" customHeight="1" x14ac:dyDescent="0.5">
      <c r="A18" s="144"/>
      <c r="B18" s="45">
        <v>1</v>
      </c>
      <c r="C18" s="297"/>
      <c r="D18" s="298"/>
      <c r="E18" s="298"/>
      <c r="F18" s="299"/>
      <c r="G18" s="68"/>
      <c r="H18" s="114"/>
      <c r="I18" s="116"/>
      <c r="J18" s="81">
        <f>G18*I18</f>
        <v>0</v>
      </c>
      <c r="K18" s="115">
        <v>0</v>
      </c>
      <c r="L18" s="300">
        <f>K18*I18</f>
        <v>0</v>
      </c>
      <c r="M18" s="301"/>
      <c r="N18" s="145"/>
    </row>
    <row r="19" spans="1:14" s="47" customFormat="1" ht="6.75" customHeight="1" x14ac:dyDescent="0.5">
      <c r="A19" s="144"/>
      <c r="B19" s="45"/>
      <c r="C19" s="302"/>
      <c r="D19" s="303"/>
      <c r="E19" s="303"/>
      <c r="F19" s="304"/>
      <c r="G19" s="68"/>
      <c r="H19" s="69"/>
      <c r="I19" s="116"/>
      <c r="J19" s="81"/>
      <c r="K19" s="46"/>
      <c r="L19" s="300"/>
      <c r="M19" s="301"/>
      <c r="N19" s="145"/>
    </row>
    <row r="20" spans="1:14" s="47" customFormat="1" ht="46.5" customHeight="1" x14ac:dyDescent="0.5">
      <c r="A20" s="144"/>
      <c r="B20" s="45">
        <v>2</v>
      </c>
      <c r="C20" s="297"/>
      <c r="D20" s="298"/>
      <c r="E20" s="298"/>
      <c r="F20" s="299"/>
      <c r="G20" s="68"/>
      <c r="H20" s="114"/>
      <c r="I20" s="116"/>
      <c r="J20" s="81">
        <f>G20*I20</f>
        <v>0</v>
      </c>
      <c r="K20" s="82">
        <v>0</v>
      </c>
      <c r="L20" s="300">
        <f>K20*I20</f>
        <v>0</v>
      </c>
      <c r="M20" s="301"/>
      <c r="N20" s="145"/>
    </row>
    <row r="21" spans="1:14" s="47" customFormat="1" ht="6.75" customHeight="1" x14ac:dyDescent="0.5">
      <c r="A21" s="144"/>
      <c r="B21" s="45"/>
      <c r="C21" s="302"/>
      <c r="D21" s="303"/>
      <c r="E21" s="303"/>
      <c r="F21" s="304"/>
      <c r="G21" s="68"/>
      <c r="H21" s="69"/>
      <c r="I21" s="116"/>
      <c r="J21" s="81"/>
      <c r="K21" s="46"/>
      <c r="L21" s="300"/>
      <c r="M21" s="301"/>
      <c r="N21" s="145"/>
    </row>
    <row r="22" spans="1:14" s="47" customFormat="1" ht="46.5" customHeight="1" x14ac:dyDescent="0.5">
      <c r="A22" s="144"/>
      <c r="B22" s="45">
        <v>3</v>
      </c>
      <c r="C22" s="297"/>
      <c r="D22" s="298"/>
      <c r="E22" s="298"/>
      <c r="F22" s="299"/>
      <c r="G22" s="68"/>
      <c r="H22" s="114"/>
      <c r="I22" s="116"/>
      <c r="J22" s="81">
        <f>G22*I22</f>
        <v>0</v>
      </c>
      <c r="K22" s="82">
        <v>0</v>
      </c>
      <c r="L22" s="300">
        <f>K22*I22</f>
        <v>0</v>
      </c>
      <c r="M22" s="301"/>
      <c r="N22" s="145"/>
    </row>
    <row r="23" spans="1:14" s="47" customFormat="1" ht="6.75" customHeight="1" x14ac:dyDescent="0.5">
      <c r="A23" s="144"/>
      <c r="B23" s="45"/>
      <c r="C23" s="302"/>
      <c r="D23" s="303"/>
      <c r="E23" s="303"/>
      <c r="F23" s="304"/>
      <c r="G23" s="68"/>
      <c r="H23" s="69"/>
      <c r="I23" s="116"/>
      <c r="J23" s="81"/>
      <c r="K23" s="46"/>
      <c r="L23" s="300"/>
      <c r="M23" s="301"/>
      <c r="N23" s="145"/>
    </row>
    <row r="24" spans="1:14" s="47" customFormat="1" ht="46.5" customHeight="1" x14ac:dyDescent="0.5">
      <c r="A24" s="144"/>
      <c r="B24" s="45">
        <v>4</v>
      </c>
      <c r="C24" s="297"/>
      <c r="D24" s="298"/>
      <c r="E24" s="298"/>
      <c r="F24" s="299"/>
      <c r="G24" s="68"/>
      <c r="H24" s="114"/>
      <c r="I24" s="116"/>
      <c r="J24" s="81">
        <f>G24*I24</f>
        <v>0</v>
      </c>
      <c r="K24" s="82">
        <v>0</v>
      </c>
      <c r="L24" s="300">
        <f>K24*I24</f>
        <v>0</v>
      </c>
      <c r="M24" s="301"/>
      <c r="N24" s="145"/>
    </row>
    <row r="25" spans="1:14" s="47" customFormat="1" ht="6.75" customHeight="1" x14ac:dyDescent="0.5">
      <c r="A25" s="144"/>
      <c r="B25" s="45"/>
      <c r="C25" s="302"/>
      <c r="D25" s="303"/>
      <c r="E25" s="303"/>
      <c r="F25" s="304"/>
      <c r="G25" s="68"/>
      <c r="H25" s="69"/>
      <c r="I25" s="80"/>
      <c r="J25" s="81"/>
      <c r="K25" s="46"/>
      <c r="L25" s="300"/>
      <c r="M25" s="301"/>
      <c r="N25" s="145"/>
    </row>
    <row r="26" spans="1:14" s="47" customFormat="1" ht="46.5" customHeight="1" x14ac:dyDescent="0.5">
      <c r="A26" s="144"/>
      <c r="B26" s="45">
        <v>5</v>
      </c>
      <c r="C26" s="297"/>
      <c r="D26" s="298"/>
      <c r="E26" s="298"/>
      <c r="F26" s="299"/>
      <c r="G26" s="68"/>
      <c r="H26" s="114"/>
      <c r="I26" s="116"/>
      <c r="J26" s="81">
        <f>G26*I26</f>
        <v>0</v>
      </c>
      <c r="K26" s="82">
        <v>0</v>
      </c>
      <c r="L26" s="300">
        <f>K26*I26</f>
        <v>0</v>
      </c>
      <c r="M26" s="301"/>
      <c r="N26" s="145"/>
    </row>
    <row r="27" spans="1:14" s="47" customFormat="1" ht="6.75" customHeight="1" x14ac:dyDescent="0.5">
      <c r="A27" s="144"/>
      <c r="B27" s="45"/>
      <c r="C27" s="302"/>
      <c r="D27" s="303"/>
      <c r="E27" s="303"/>
      <c r="F27" s="304"/>
      <c r="G27" s="68"/>
      <c r="H27" s="69"/>
      <c r="I27" s="80"/>
      <c r="J27" s="81"/>
      <c r="K27" s="46"/>
      <c r="L27" s="300"/>
      <c r="M27" s="301"/>
      <c r="N27" s="145"/>
    </row>
    <row r="28" spans="1:14" s="47" customFormat="1" ht="46.5" customHeight="1" x14ac:dyDescent="0.5">
      <c r="A28" s="144"/>
      <c r="B28" s="45">
        <v>6</v>
      </c>
      <c r="C28" s="297"/>
      <c r="D28" s="298"/>
      <c r="E28" s="298"/>
      <c r="F28" s="299"/>
      <c r="G28" s="68"/>
      <c r="H28" s="114"/>
      <c r="I28" s="116"/>
      <c r="J28" s="81">
        <f>G28*I28</f>
        <v>0</v>
      </c>
      <c r="K28" s="82">
        <v>0</v>
      </c>
      <c r="L28" s="300">
        <f>K28*I28</f>
        <v>0</v>
      </c>
      <c r="M28" s="301"/>
      <c r="N28" s="145"/>
    </row>
    <row r="29" spans="1:14" s="47" customFormat="1" ht="6.75" customHeight="1" x14ac:dyDescent="0.5">
      <c r="A29" s="144"/>
      <c r="B29" s="45"/>
      <c r="C29" s="302"/>
      <c r="D29" s="303"/>
      <c r="E29" s="303"/>
      <c r="F29" s="304"/>
      <c r="G29" s="68"/>
      <c r="H29" s="69"/>
      <c r="I29" s="80"/>
      <c r="J29" s="81"/>
      <c r="K29" s="46"/>
      <c r="L29" s="300"/>
      <c r="M29" s="301"/>
      <c r="N29" s="145"/>
    </row>
    <row r="30" spans="1:14" s="47" customFormat="1" ht="46.5" customHeight="1" x14ac:dyDescent="0.5">
      <c r="A30" s="144"/>
      <c r="B30" s="45">
        <v>7</v>
      </c>
      <c r="C30" s="297"/>
      <c r="D30" s="298"/>
      <c r="E30" s="298"/>
      <c r="F30" s="299"/>
      <c r="G30" s="68"/>
      <c r="H30" s="114"/>
      <c r="I30" s="116"/>
      <c r="J30" s="81">
        <f>G30*I30</f>
        <v>0</v>
      </c>
      <c r="K30" s="82">
        <v>0</v>
      </c>
      <c r="L30" s="300">
        <f>K30*I30</f>
        <v>0</v>
      </c>
      <c r="M30" s="301"/>
      <c r="N30" s="145"/>
    </row>
    <row r="31" spans="1:14" s="47" customFormat="1" ht="6.75" customHeight="1" x14ac:dyDescent="0.5">
      <c r="A31" s="144"/>
      <c r="B31" s="45"/>
      <c r="C31" s="302"/>
      <c r="D31" s="303"/>
      <c r="E31" s="303"/>
      <c r="F31" s="304"/>
      <c r="G31" s="68"/>
      <c r="H31" s="69"/>
      <c r="I31" s="80"/>
      <c r="J31" s="81"/>
      <c r="K31" s="46"/>
      <c r="L31" s="300"/>
      <c r="M31" s="301"/>
      <c r="N31" s="145"/>
    </row>
    <row r="32" spans="1:14" s="47" customFormat="1" ht="46.5" customHeight="1" x14ac:dyDescent="0.5">
      <c r="A32" s="144"/>
      <c r="B32" s="45">
        <v>8</v>
      </c>
      <c r="C32" s="297"/>
      <c r="D32" s="298"/>
      <c r="E32" s="298"/>
      <c r="F32" s="299"/>
      <c r="G32" s="68"/>
      <c r="H32" s="114"/>
      <c r="I32" s="116"/>
      <c r="J32" s="81">
        <f>G32*I32</f>
        <v>0</v>
      </c>
      <c r="K32" s="82">
        <v>0</v>
      </c>
      <c r="L32" s="300">
        <f>K32*I32</f>
        <v>0</v>
      </c>
      <c r="M32" s="301"/>
      <c r="N32" s="145"/>
    </row>
    <row r="33" spans="1:14" s="47" customFormat="1" ht="6.75" customHeight="1" x14ac:dyDescent="0.5">
      <c r="A33" s="144"/>
      <c r="B33" s="45"/>
      <c r="C33" s="302"/>
      <c r="D33" s="303"/>
      <c r="E33" s="303"/>
      <c r="F33" s="304"/>
      <c r="G33" s="68"/>
      <c r="H33" s="69"/>
      <c r="I33" s="80"/>
      <c r="J33" s="81"/>
      <c r="K33" s="46"/>
      <c r="L33" s="300"/>
      <c r="M33" s="301"/>
      <c r="N33" s="145"/>
    </row>
    <row r="34" spans="1:14" s="47" customFormat="1" ht="46.5" customHeight="1" x14ac:dyDescent="0.5">
      <c r="A34" s="144"/>
      <c r="B34" s="45">
        <v>9</v>
      </c>
      <c r="C34" s="297"/>
      <c r="D34" s="298"/>
      <c r="E34" s="298"/>
      <c r="F34" s="299"/>
      <c r="G34" s="68"/>
      <c r="H34" s="114"/>
      <c r="I34" s="116"/>
      <c r="J34" s="81">
        <f>G34*I34</f>
        <v>0</v>
      </c>
      <c r="K34" s="82">
        <v>0</v>
      </c>
      <c r="L34" s="300">
        <f>K34*I34</f>
        <v>0</v>
      </c>
      <c r="M34" s="301"/>
      <c r="N34" s="145"/>
    </row>
    <row r="35" spans="1:14" s="47" customFormat="1" ht="6.75" customHeight="1" x14ac:dyDescent="0.5">
      <c r="A35" s="144"/>
      <c r="B35" s="45"/>
      <c r="C35" s="302"/>
      <c r="D35" s="303"/>
      <c r="E35" s="303"/>
      <c r="F35" s="304"/>
      <c r="G35" s="68"/>
      <c r="H35" s="69"/>
      <c r="I35" s="80"/>
      <c r="J35" s="81"/>
      <c r="K35" s="46"/>
      <c r="L35" s="300"/>
      <c r="M35" s="301"/>
      <c r="N35" s="145"/>
    </row>
    <row r="36" spans="1:14" s="47" customFormat="1" ht="46.5" customHeight="1" x14ac:dyDescent="0.5">
      <c r="A36" s="144"/>
      <c r="B36" s="45">
        <v>10</v>
      </c>
      <c r="C36" s="297"/>
      <c r="D36" s="298"/>
      <c r="E36" s="298"/>
      <c r="F36" s="299"/>
      <c r="G36" s="68"/>
      <c r="H36" s="114"/>
      <c r="I36" s="116"/>
      <c r="J36" s="81">
        <f>G36*I36</f>
        <v>0</v>
      </c>
      <c r="K36" s="82">
        <v>0</v>
      </c>
      <c r="L36" s="300">
        <f>K36*I36</f>
        <v>0</v>
      </c>
      <c r="M36" s="301"/>
      <c r="N36" s="145"/>
    </row>
    <row r="37" spans="1:14" s="47" customFormat="1" ht="6.75" customHeight="1" x14ac:dyDescent="0.5">
      <c r="A37" s="144"/>
      <c r="B37" s="45"/>
      <c r="C37" s="302"/>
      <c r="D37" s="303"/>
      <c r="E37" s="303"/>
      <c r="F37" s="304"/>
      <c r="G37" s="68"/>
      <c r="H37" s="69"/>
      <c r="I37" s="80"/>
      <c r="J37" s="81"/>
      <c r="K37" s="46"/>
      <c r="L37" s="300"/>
      <c r="M37" s="301"/>
      <c r="N37" s="145"/>
    </row>
    <row r="38" spans="1:14" s="47" customFormat="1" ht="46.5" customHeight="1" x14ac:dyDescent="0.5">
      <c r="A38" s="144"/>
      <c r="B38" s="45">
        <v>11</v>
      </c>
      <c r="C38" s="297"/>
      <c r="D38" s="298"/>
      <c r="E38" s="298"/>
      <c r="F38" s="299"/>
      <c r="G38" s="68"/>
      <c r="H38" s="114"/>
      <c r="I38" s="116"/>
      <c r="J38" s="81">
        <f>G38*I38</f>
        <v>0</v>
      </c>
      <c r="K38" s="82">
        <v>0</v>
      </c>
      <c r="L38" s="300">
        <f>K38*I38</f>
        <v>0</v>
      </c>
      <c r="M38" s="301"/>
      <c r="N38" s="145"/>
    </row>
    <row r="39" spans="1:14" s="47" customFormat="1" ht="6.75" customHeight="1" x14ac:dyDescent="0.5">
      <c r="A39" s="144"/>
      <c r="B39" s="45"/>
      <c r="C39" s="302"/>
      <c r="D39" s="303"/>
      <c r="E39" s="303"/>
      <c r="F39" s="304"/>
      <c r="G39" s="68"/>
      <c r="H39" s="69"/>
      <c r="I39" s="80"/>
      <c r="J39" s="81"/>
      <c r="K39" s="46"/>
      <c r="L39" s="300"/>
      <c r="M39" s="301"/>
      <c r="N39" s="145"/>
    </row>
    <row r="40" spans="1:14" s="47" customFormat="1" ht="46.5" customHeight="1" x14ac:dyDescent="0.5">
      <c r="A40" s="144"/>
      <c r="B40" s="45">
        <v>12</v>
      </c>
      <c r="C40" s="297"/>
      <c r="D40" s="298"/>
      <c r="E40" s="298"/>
      <c r="F40" s="299"/>
      <c r="G40" s="68"/>
      <c r="H40" s="114"/>
      <c r="I40" s="116"/>
      <c r="J40" s="81">
        <f>G40*I40</f>
        <v>0</v>
      </c>
      <c r="K40" s="82">
        <v>0</v>
      </c>
      <c r="L40" s="300">
        <f>K40*I40</f>
        <v>0</v>
      </c>
      <c r="M40" s="301"/>
      <c r="N40" s="145"/>
    </row>
    <row r="41" spans="1:14" s="47" customFormat="1" ht="6.75" customHeight="1" x14ac:dyDescent="0.5">
      <c r="A41" s="144"/>
      <c r="B41" s="45"/>
      <c r="C41" s="302"/>
      <c r="D41" s="303"/>
      <c r="E41" s="303"/>
      <c r="F41" s="304"/>
      <c r="G41" s="68"/>
      <c r="H41" s="69"/>
      <c r="I41" s="80"/>
      <c r="J41" s="81"/>
      <c r="K41" s="46"/>
      <c r="L41" s="300"/>
      <c r="M41" s="301"/>
      <c r="N41" s="145"/>
    </row>
    <row r="42" spans="1:14" s="47" customFormat="1" ht="46.5" customHeight="1" x14ac:dyDescent="0.5">
      <c r="A42" s="144"/>
      <c r="B42" s="45">
        <v>13</v>
      </c>
      <c r="C42" s="297"/>
      <c r="D42" s="298"/>
      <c r="E42" s="298"/>
      <c r="F42" s="299"/>
      <c r="G42" s="68"/>
      <c r="H42" s="114"/>
      <c r="I42" s="116"/>
      <c r="J42" s="81">
        <f>G42*I42</f>
        <v>0</v>
      </c>
      <c r="K42" s="82">
        <v>0</v>
      </c>
      <c r="L42" s="300">
        <f>K42*I42</f>
        <v>0</v>
      </c>
      <c r="M42" s="301"/>
      <c r="N42" s="145"/>
    </row>
    <row r="43" spans="1:14" s="47" customFormat="1" ht="6.75" customHeight="1" x14ac:dyDescent="0.5">
      <c r="A43" s="144"/>
      <c r="B43" s="45"/>
      <c r="C43" s="302"/>
      <c r="D43" s="303"/>
      <c r="E43" s="303"/>
      <c r="F43" s="304"/>
      <c r="G43" s="68"/>
      <c r="H43" s="69"/>
      <c r="I43" s="80"/>
      <c r="J43" s="81"/>
      <c r="K43" s="46"/>
      <c r="L43" s="300"/>
      <c r="M43" s="301"/>
      <c r="N43" s="145"/>
    </row>
    <row r="44" spans="1:14" s="47" customFormat="1" ht="46.5" customHeight="1" x14ac:dyDescent="0.5">
      <c r="A44" s="144"/>
      <c r="B44" s="45">
        <v>14</v>
      </c>
      <c r="C44" s="297"/>
      <c r="D44" s="298"/>
      <c r="E44" s="298"/>
      <c r="F44" s="299"/>
      <c r="G44" s="68"/>
      <c r="H44" s="114"/>
      <c r="I44" s="116"/>
      <c r="J44" s="81">
        <f>G44*I44</f>
        <v>0</v>
      </c>
      <c r="K44" s="82">
        <v>0</v>
      </c>
      <c r="L44" s="300">
        <f>K44*I44</f>
        <v>0</v>
      </c>
      <c r="M44" s="301"/>
      <c r="N44" s="145"/>
    </row>
    <row r="45" spans="1:14" s="47" customFormat="1" ht="6.75" customHeight="1" x14ac:dyDescent="0.5">
      <c r="A45" s="144"/>
      <c r="B45" s="45"/>
      <c r="C45" s="302"/>
      <c r="D45" s="303"/>
      <c r="E45" s="303"/>
      <c r="F45" s="304"/>
      <c r="G45" s="68"/>
      <c r="H45" s="69"/>
      <c r="I45" s="80"/>
      <c r="J45" s="81"/>
      <c r="K45" s="46"/>
      <c r="L45" s="300"/>
      <c r="M45" s="301"/>
      <c r="N45" s="145"/>
    </row>
    <row r="46" spans="1:14" s="47" customFormat="1" ht="46.5" customHeight="1" x14ac:dyDescent="0.5">
      <c r="A46" s="144"/>
      <c r="B46" s="45">
        <v>15</v>
      </c>
      <c r="C46" s="297"/>
      <c r="D46" s="298"/>
      <c r="E46" s="298"/>
      <c r="F46" s="299"/>
      <c r="G46" s="68"/>
      <c r="H46" s="114"/>
      <c r="I46" s="116"/>
      <c r="J46" s="81">
        <f>G46*I46</f>
        <v>0</v>
      </c>
      <c r="K46" s="82">
        <v>0</v>
      </c>
      <c r="L46" s="300">
        <f>K46*I46</f>
        <v>0</v>
      </c>
      <c r="M46" s="301"/>
      <c r="N46" s="145"/>
    </row>
    <row r="47" spans="1:14" s="47" customFormat="1" ht="6.75" customHeight="1" x14ac:dyDescent="0.5">
      <c r="A47" s="144"/>
      <c r="B47" s="45"/>
      <c r="C47" s="302"/>
      <c r="D47" s="303"/>
      <c r="E47" s="303"/>
      <c r="F47" s="304"/>
      <c r="G47" s="68"/>
      <c r="H47" s="69"/>
      <c r="I47" s="80"/>
      <c r="J47" s="81"/>
      <c r="K47" s="46"/>
      <c r="L47" s="300"/>
      <c r="M47" s="301"/>
      <c r="N47" s="145"/>
    </row>
    <row r="48" spans="1:14" s="47" customFormat="1" ht="46.5" hidden="1" customHeight="1" x14ac:dyDescent="0.5">
      <c r="A48" s="144"/>
      <c r="B48" s="45"/>
      <c r="C48" s="297"/>
      <c r="D48" s="298"/>
      <c r="E48" s="298"/>
      <c r="F48" s="299"/>
      <c r="G48" s="68"/>
      <c r="H48" s="114"/>
      <c r="I48" s="116"/>
      <c r="J48" s="81">
        <f>G48*I48</f>
        <v>0</v>
      </c>
      <c r="K48" s="82">
        <v>0</v>
      </c>
      <c r="L48" s="300">
        <f>K48*I48</f>
        <v>0</v>
      </c>
      <c r="M48" s="301"/>
      <c r="N48" s="145"/>
    </row>
    <row r="49" spans="1:14" s="47" customFormat="1" ht="6.75" hidden="1" customHeight="1" x14ac:dyDescent="0.5">
      <c r="A49" s="144"/>
      <c r="B49" s="45"/>
      <c r="C49" s="302"/>
      <c r="D49" s="303"/>
      <c r="E49" s="303"/>
      <c r="F49" s="304"/>
      <c r="G49" s="68"/>
      <c r="H49" s="69"/>
      <c r="I49" s="80"/>
      <c r="J49" s="81"/>
      <c r="K49" s="46"/>
      <c r="L49" s="300"/>
      <c r="M49" s="301"/>
      <c r="N49" s="145"/>
    </row>
    <row r="50" spans="1:14" s="47" customFormat="1" ht="46.5" hidden="1" customHeight="1" x14ac:dyDescent="0.5">
      <c r="A50" s="144"/>
      <c r="B50" s="45"/>
      <c r="C50" s="297"/>
      <c r="D50" s="298"/>
      <c r="E50" s="298"/>
      <c r="F50" s="299"/>
      <c r="G50" s="68"/>
      <c r="H50" s="114"/>
      <c r="I50" s="116"/>
      <c r="J50" s="81">
        <f>G50*I50</f>
        <v>0</v>
      </c>
      <c r="K50" s="82">
        <v>0</v>
      </c>
      <c r="L50" s="300">
        <f>K50*I50</f>
        <v>0</v>
      </c>
      <c r="M50" s="301"/>
      <c r="N50" s="145"/>
    </row>
    <row r="51" spans="1:14" s="47" customFormat="1" ht="6.75" hidden="1" customHeight="1" x14ac:dyDescent="0.5">
      <c r="A51" s="144"/>
      <c r="B51" s="45"/>
      <c r="C51" s="302"/>
      <c r="D51" s="303"/>
      <c r="E51" s="303"/>
      <c r="F51" s="304"/>
      <c r="G51" s="68"/>
      <c r="H51" s="69"/>
      <c r="I51" s="80"/>
      <c r="J51" s="81"/>
      <c r="K51" s="46"/>
      <c r="L51" s="300"/>
      <c r="M51" s="301"/>
      <c r="N51" s="145"/>
    </row>
    <row r="52" spans="1:14" s="47" customFormat="1" ht="46.5" hidden="1" customHeight="1" x14ac:dyDescent="0.5">
      <c r="A52" s="144"/>
      <c r="B52" s="45"/>
      <c r="C52" s="297"/>
      <c r="D52" s="298"/>
      <c r="E52" s="298"/>
      <c r="F52" s="299"/>
      <c r="G52" s="68"/>
      <c r="H52" s="114"/>
      <c r="I52" s="116"/>
      <c r="J52" s="81">
        <f>G52*I52</f>
        <v>0</v>
      </c>
      <c r="K52" s="82">
        <v>0</v>
      </c>
      <c r="L52" s="300">
        <f>K52*I52</f>
        <v>0</v>
      </c>
      <c r="M52" s="301"/>
      <c r="N52" s="145"/>
    </row>
    <row r="53" spans="1:14" s="47" customFormat="1" ht="6.75" hidden="1" customHeight="1" x14ac:dyDescent="0.5">
      <c r="A53" s="144"/>
      <c r="B53" s="45"/>
      <c r="C53" s="302"/>
      <c r="D53" s="303"/>
      <c r="E53" s="303"/>
      <c r="F53" s="304"/>
      <c r="G53" s="68"/>
      <c r="H53" s="69"/>
      <c r="I53" s="80"/>
      <c r="J53" s="81"/>
      <c r="K53" s="46"/>
      <c r="L53" s="300"/>
      <c r="M53" s="301"/>
      <c r="N53" s="145"/>
    </row>
    <row r="54" spans="1:14" s="47" customFormat="1" ht="46.5" hidden="1" customHeight="1" x14ac:dyDescent="0.5">
      <c r="A54" s="144"/>
      <c r="B54" s="45"/>
      <c r="C54" s="297"/>
      <c r="D54" s="298"/>
      <c r="E54" s="298"/>
      <c r="F54" s="299"/>
      <c r="G54" s="68"/>
      <c r="H54" s="114"/>
      <c r="I54" s="116"/>
      <c r="J54" s="81">
        <f>G54*I54</f>
        <v>0</v>
      </c>
      <c r="K54" s="82">
        <v>0</v>
      </c>
      <c r="L54" s="300">
        <f>K54*I54</f>
        <v>0</v>
      </c>
      <c r="M54" s="301"/>
      <c r="N54" s="145"/>
    </row>
    <row r="55" spans="1:14" s="47" customFormat="1" ht="6.75" hidden="1" customHeight="1" x14ac:dyDescent="0.5">
      <c r="A55" s="144"/>
      <c r="B55" s="45"/>
      <c r="C55" s="302"/>
      <c r="D55" s="303"/>
      <c r="E55" s="303"/>
      <c r="F55" s="304"/>
      <c r="G55" s="68"/>
      <c r="H55" s="69"/>
      <c r="I55" s="80"/>
      <c r="J55" s="81"/>
      <c r="K55" s="46"/>
      <c r="L55" s="300"/>
      <c r="M55" s="301"/>
      <c r="N55" s="145"/>
    </row>
    <row r="56" spans="1:14" s="47" customFormat="1" ht="46.5" hidden="1" customHeight="1" x14ac:dyDescent="0.5">
      <c r="A56" s="144"/>
      <c r="B56" s="45"/>
      <c r="C56" s="297"/>
      <c r="D56" s="298"/>
      <c r="E56" s="298"/>
      <c r="F56" s="299"/>
      <c r="G56" s="68"/>
      <c r="H56" s="114"/>
      <c r="I56" s="116"/>
      <c r="J56" s="81">
        <f>G56*I56</f>
        <v>0</v>
      </c>
      <c r="K56" s="82">
        <v>0</v>
      </c>
      <c r="L56" s="300">
        <f>K56*I56</f>
        <v>0</v>
      </c>
      <c r="M56" s="301"/>
      <c r="N56" s="145"/>
    </row>
    <row r="57" spans="1:14" s="47" customFormat="1" ht="6.75" hidden="1" customHeight="1" x14ac:dyDescent="0.5">
      <c r="A57" s="144"/>
      <c r="B57" s="45"/>
      <c r="C57" s="302"/>
      <c r="D57" s="303"/>
      <c r="E57" s="303"/>
      <c r="F57" s="304"/>
      <c r="G57" s="68"/>
      <c r="H57" s="69"/>
      <c r="I57" s="80"/>
      <c r="J57" s="81"/>
      <c r="K57" s="46"/>
      <c r="L57" s="300"/>
      <c r="M57" s="301"/>
      <c r="N57" s="145"/>
    </row>
    <row r="58" spans="1:14" s="47" customFormat="1" ht="46.5" hidden="1" customHeight="1" x14ac:dyDescent="0.5">
      <c r="A58" s="144"/>
      <c r="B58" s="45"/>
      <c r="C58" s="297"/>
      <c r="D58" s="298"/>
      <c r="E58" s="298"/>
      <c r="F58" s="299"/>
      <c r="G58" s="68"/>
      <c r="H58" s="114"/>
      <c r="I58" s="116"/>
      <c r="J58" s="81">
        <f>G58*I58</f>
        <v>0</v>
      </c>
      <c r="K58" s="82">
        <v>0</v>
      </c>
      <c r="L58" s="300">
        <f>K58*I58</f>
        <v>0</v>
      </c>
      <c r="M58" s="301"/>
      <c r="N58" s="145"/>
    </row>
    <row r="59" spans="1:14" s="47" customFormat="1" ht="6.75" hidden="1" customHeight="1" x14ac:dyDescent="0.5">
      <c r="A59" s="144"/>
      <c r="B59" s="45"/>
      <c r="C59" s="302"/>
      <c r="D59" s="303"/>
      <c r="E59" s="303"/>
      <c r="F59" s="304"/>
      <c r="G59" s="68"/>
      <c r="H59" s="69"/>
      <c r="I59" s="80"/>
      <c r="J59" s="81"/>
      <c r="K59" s="46"/>
      <c r="L59" s="300"/>
      <c r="M59" s="301"/>
      <c r="N59" s="145"/>
    </row>
    <row r="60" spans="1:14" s="47" customFormat="1" ht="46.5" hidden="1" customHeight="1" x14ac:dyDescent="0.5">
      <c r="A60" s="144"/>
      <c r="B60" s="45"/>
      <c r="C60" s="297"/>
      <c r="D60" s="298"/>
      <c r="E60" s="298"/>
      <c r="F60" s="299"/>
      <c r="G60" s="68"/>
      <c r="H60" s="114"/>
      <c r="I60" s="116"/>
      <c r="J60" s="81">
        <f>G60*I60</f>
        <v>0</v>
      </c>
      <c r="K60" s="82">
        <v>0</v>
      </c>
      <c r="L60" s="300">
        <f>K60*I60</f>
        <v>0</v>
      </c>
      <c r="M60" s="301"/>
      <c r="N60" s="145"/>
    </row>
    <row r="61" spans="1:14" s="47" customFormat="1" ht="6.75" hidden="1" customHeight="1" x14ac:dyDescent="0.5">
      <c r="A61" s="144"/>
      <c r="B61" s="45"/>
      <c r="C61" s="302"/>
      <c r="D61" s="303"/>
      <c r="E61" s="303"/>
      <c r="F61" s="304"/>
      <c r="G61" s="68"/>
      <c r="H61" s="69"/>
      <c r="I61" s="80"/>
      <c r="J61" s="81"/>
      <c r="K61" s="46"/>
      <c r="L61" s="300"/>
      <c r="M61" s="301"/>
      <c r="N61" s="145"/>
    </row>
    <row r="62" spans="1:14" s="47" customFormat="1" ht="46.5" hidden="1" customHeight="1" x14ac:dyDescent="0.5">
      <c r="A62" s="144"/>
      <c r="B62" s="45"/>
      <c r="C62" s="297"/>
      <c r="D62" s="298"/>
      <c r="E62" s="298"/>
      <c r="F62" s="299"/>
      <c r="G62" s="68"/>
      <c r="H62" s="114"/>
      <c r="I62" s="116"/>
      <c r="J62" s="81">
        <f>G62*I62</f>
        <v>0</v>
      </c>
      <c r="K62" s="82">
        <v>0</v>
      </c>
      <c r="L62" s="300">
        <f>K62*I62</f>
        <v>0</v>
      </c>
      <c r="M62" s="301"/>
      <c r="N62" s="145"/>
    </row>
    <row r="63" spans="1:14" s="47" customFormat="1" ht="6.75" hidden="1" customHeight="1" x14ac:dyDescent="0.5">
      <c r="A63" s="144"/>
      <c r="B63" s="45"/>
      <c r="C63" s="302"/>
      <c r="D63" s="303"/>
      <c r="E63" s="303"/>
      <c r="F63" s="304"/>
      <c r="G63" s="68"/>
      <c r="H63" s="69"/>
      <c r="I63" s="80"/>
      <c r="J63" s="81"/>
      <c r="K63" s="46"/>
      <c r="L63" s="300"/>
      <c r="M63" s="301"/>
      <c r="N63" s="145"/>
    </row>
    <row r="64" spans="1:14" s="47" customFormat="1" ht="46.5" hidden="1" customHeight="1" x14ac:dyDescent="0.5">
      <c r="A64" s="144"/>
      <c r="B64" s="45"/>
      <c r="C64" s="297"/>
      <c r="D64" s="298"/>
      <c r="E64" s="298"/>
      <c r="F64" s="299"/>
      <c r="G64" s="68"/>
      <c r="H64" s="114"/>
      <c r="I64" s="116"/>
      <c r="J64" s="81">
        <f>G64*I64</f>
        <v>0</v>
      </c>
      <c r="K64" s="82">
        <v>0</v>
      </c>
      <c r="L64" s="300">
        <f>K64*I64</f>
        <v>0</v>
      </c>
      <c r="M64" s="301"/>
      <c r="N64" s="145"/>
    </row>
    <row r="65" spans="1:14" s="47" customFormat="1" ht="6.75" hidden="1" customHeight="1" x14ac:dyDescent="0.5">
      <c r="A65" s="144"/>
      <c r="B65" s="45"/>
      <c r="C65" s="302"/>
      <c r="D65" s="303"/>
      <c r="E65" s="303"/>
      <c r="F65" s="304"/>
      <c r="G65" s="68"/>
      <c r="H65" s="69"/>
      <c r="I65" s="80"/>
      <c r="J65" s="81"/>
      <c r="K65" s="46"/>
      <c r="L65" s="300"/>
      <c r="M65" s="301"/>
      <c r="N65" s="145"/>
    </row>
    <row r="66" spans="1:14" s="47" customFormat="1" ht="46.5" hidden="1" customHeight="1" x14ac:dyDescent="0.5">
      <c r="A66" s="144"/>
      <c r="B66" s="45"/>
      <c r="C66" s="297"/>
      <c r="D66" s="298"/>
      <c r="E66" s="298"/>
      <c r="F66" s="299"/>
      <c r="G66" s="68"/>
      <c r="H66" s="114"/>
      <c r="I66" s="116"/>
      <c r="J66" s="81">
        <f>G66*I66</f>
        <v>0</v>
      </c>
      <c r="K66" s="82">
        <v>0</v>
      </c>
      <c r="L66" s="300">
        <f>K66*I66</f>
        <v>0</v>
      </c>
      <c r="M66" s="301"/>
      <c r="N66" s="145"/>
    </row>
    <row r="67" spans="1:14" s="47" customFormat="1" ht="6.75" hidden="1" customHeight="1" x14ac:dyDescent="0.5">
      <c r="A67" s="144"/>
      <c r="B67" s="45"/>
      <c r="C67" s="302"/>
      <c r="D67" s="303"/>
      <c r="E67" s="303"/>
      <c r="F67" s="304"/>
      <c r="G67" s="68"/>
      <c r="H67" s="69"/>
      <c r="I67" s="80"/>
      <c r="J67" s="81"/>
      <c r="K67" s="46"/>
      <c r="L67" s="300"/>
      <c r="M67" s="301"/>
      <c r="N67" s="145"/>
    </row>
    <row r="68" spans="1:14" s="47" customFormat="1" ht="46.5" hidden="1" customHeight="1" x14ac:dyDescent="0.5">
      <c r="A68" s="144"/>
      <c r="B68" s="45"/>
      <c r="C68" s="297"/>
      <c r="D68" s="298"/>
      <c r="E68" s="298"/>
      <c r="F68" s="299"/>
      <c r="G68" s="68"/>
      <c r="H68" s="114"/>
      <c r="I68" s="116"/>
      <c r="J68" s="81">
        <f>G68*I68</f>
        <v>0</v>
      </c>
      <c r="K68" s="82">
        <v>0</v>
      </c>
      <c r="L68" s="300">
        <f>K68*I68</f>
        <v>0</v>
      </c>
      <c r="M68" s="301"/>
      <c r="N68" s="145"/>
    </row>
    <row r="69" spans="1:14" s="47" customFormat="1" ht="6.75" hidden="1" customHeight="1" x14ac:dyDescent="0.5">
      <c r="A69" s="144"/>
      <c r="B69" s="45"/>
      <c r="C69" s="302"/>
      <c r="D69" s="303"/>
      <c r="E69" s="303"/>
      <c r="F69" s="304"/>
      <c r="G69" s="68"/>
      <c r="H69" s="69"/>
      <c r="I69" s="80"/>
      <c r="J69" s="81"/>
      <c r="K69" s="46"/>
      <c r="L69" s="300"/>
      <c r="M69" s="301"/>
      <c r="N69" s="145"/>
    </row>
    <row r="70" spans="1:14" s="47" customFormat="1" ht="46.5" hidden="1" customHeight="1" x14ac:dyDescent="0.5">
      <c r="A70" s="144"/>
      <c r="B70" s="45"/>
      <c r="C70" s="297"/>
      <c r="D70" s="298"/>
      <c r="E70" s="298"/>
      <c r="F70" s="299"/>
      <c r="G70" s="68"/>
      <c r="H70" s="114"/>
      <c r="I70" s="116"/>
      <c r="J70" s="81">
        <f>G70*I70</f>
        <v>0</v>
      </c>
      <c r="K70" s="82">
        <v>0</v>
      </c>
      <c r="L70" s="300">
        <f>K70*I70</f>
        <v>0</v>
      </c>
      <c r="M70" s="301"/>
      <c r="N70" s="145"/>
    </row>
    <row r="71" spans="1:14" s="47" customFormat="1" ht="6.75" hidden="1" customHeight="1" x14ac:dyDescent="0.5">
      <c r="A71" s="144"/>
      <c r="B71" s="45"/>
      <c r="C71" s="302"/>
      <c r="D71" s="303"/>
      <c r="E71" s="303"/>
      <c r="F71" s="304"/>
      <c r="G71" s="68"/>
      <c r="H71" s="69"/>
      <c r="I71" s="80"/>
      <c r="J71" s="81"/>
      <c r="K71" s="46"/>
      <c r="L71" s="300"/>
      <c r="M71" s="301"/>
      <c r="N71" s="145"/>
    </row>
    <row r="72" spans="1:14" s="47" customFormat="1" ht="46.5" hidden="1" customHeight="1" x14ac:dyDescent="0.5">
      <c r="A72" s="144"/>
      <c r="B72" s="45"/>
      <c r="C72" s="297"/>
      <c r="D72" s="298"/>
      <c r="E72" s="298"/>
      <c r="F72" s="299"/>
      <c r="G72" s="68"/>
      <c r="H72" s="114"/>
      <c r="I72" s="116"/>
      <c r="J72" s="81">
        <f>G72*I72</f>
        <v>0</v>
      </c>
      <c r="K72" s="82">
        <v>0</v>
      </c>
      <c r="L72" s="300">
        <f>K72*I72</f>
        <v>0</v>
      </c>
      <c r="M72" s="301"/>
      <c r="N72" s="145"/>
    </row>
    <row r="73" spans="1:14" s="47" customFormat="1" ht="6.75" hidden="1" customHeight="1" x14ac:dyDescent="0.5">
      <c r="A73" s="144"/>
      <c r="B73" s="45"/>
      <c r="C73" s="302"/>
      <c r="D73" s="303"/>
      <c r="E73" s="303"/>
      <c r="F73" s="304"/>
      <c r="G73" s="68"/>
      <c r="H73" s="69"/>
      <c r="I73" s="80"/>
      <c r="J73" s="81"/>
      <c r="K73" s="46"/>
      <c r="L73" s="300"/>
      <c r="M73" s="301"/>
      <c r="N73" s="145"/>
    </row>
    <row r="74" spans="1:14" s="47" customFormat="1" ht="46.5" hidden="1" customHeight="1" x14ac:dyDescent="0.5">
      <c r="A74" s="144"/>
      <c r="B74" s="45"/>
      <c r="C74" s="297"/>
      <c r="D74" s="298"/>
      <c r="E74" s="298"/>
      <c r="F74" s="299"/>
      <c r="G74" s="68"/>
      <c r="H74" s="114"/>
      <c r="I74" s="116"/>
      <c r="J74" s="81">
        <f>G74*I74</f>
        <v>0</v>
      </c>
      <c r="K74" s="82">
        <v>0</v>
      </c>
      <c r="L74" s="300">
        <f>K74*I74</f>
        <v>0</v>
      </c>
      <c r="M74" s="301"/>
      <c r="N74" s="145"/>
    </row>
    <row r="75" spans="1:14" s="47" customFormat="1" ht="6.75" hidden="1" customHeight="1" x14ac:dyDescent="0.5">
      <c r="A75" s="144"/>
      <c r="B75" s="45"/>
      <c r="C75" s="302"/>
      <c r="D75" s="303"/>
      <c r="E75" s="303"/>
      <c r="F75" s="304"/>
      <c r="G75" s="68"/>
      <c r="H75" s="69"/>
      <c r="I75" s="80"/>
      <c r="J75" s="81"/>
      <c r="K75" s="46"/>
      <c r="L75" s="300"/>
      <c r="M75" s="301"/>
      <c r="N75" s="145"/>
    </row>
    <row r="76" spans="1:14" s="47" customFormat="1" ht="46.5" hidden="1" customHeight="1" x14ac:dyDescent="0.5">
      <c r="A76" s="144"/>
      <c r="B76" s="45"/>
      <c r="C76" s="297"/>
      <c r="D76" s="298"/>
      <c r="E76" s="298"/>
      <c r="F76" s="299"/>
      <c r="G76" s="68"/>
      <c r="H76" s="114"/>
      <c r="I76" s="116"/>
      <c r="J76" s="81">
        <f>G76*I76</f>
        <v>0</v>
      </c>
      <c r="K76" s="82">
        <v>0</v>
      </c>
      <c r="L76" s="300">
        <f>K76*I76</f>
        <v>0</v>
      </c>
      <c r="M76" s="301"/>
      <c r="N76" s="145"/>
    </row>
    <row r="77" spans="1:14" s="34" customFormat="1" ht="9.75" customHeight="1" x14ac:dyDescent="0.5">
      <c r="A77" s="144"/>
      <c r="B77" s="52"/>
      <c r="C77" s="346"/>
      <c r="D77" s="346"/>
      <c r="E77" s="346"/>
      <c r="F77" s="346"/>
      <c r="G77" s="49"/>
      <c r="H77" s="43"/>
      <c r="I77" s="126"/>
      <c r="J77" s="44"/>
      <c r="K77" s="53"/>
      <c r="L77" s="381"/>
      <c r="M77" s="381"/>
      <c r="N77" s="173"/>
    </row>
    <row r="78" spans="1:14" s="34" customFormat="1" ht="9.75" customHeight="1" x14ac:dyDescent="0.5">
      <c r="A78" s="144"/>
      <c r="B78" s="40"/>
      <c r="C78" s="37"/>
      <c r="D78" s="37"/>
      <c r="E78" s="37"/>
      <c r="F78" s="37"/>
      <c r="G78" s="48"/>
      <c r="H78" s="39"/>
      <c r="I78" s="38"/>
      <c r="J78" s="35"/>
      <c r="K78" s="54"/>
      <c r="L78" s="38"/>
      <c r="M78" s="38"/>
      <c r="N78" s="146"/>
    </row>
    <row r="79" spans="1:14" s="16" customFormat="1" ht="24.75" customHeight="1" thickBot="1" x14ac:dyDescent="0.45">
      <c r="A79" s="147"/>
      <c r="B79" s="13"/>
      <c r="C79" s="345" t="s">
        <v>21</v>
      </c>
      <c r="D79" s="345"/>
      <c r="E79" s="345"/>
      <c r="F79" s="345"/>
      <c r="G79" s="58"/>
      <c r="H79" s="17"/>
      <c r="I79" s="50"/>
      <c r="J79" s="70">
        <f>SUM(J18:J78)</f>
        <v>0</v>
      </c>
      <c r="K79" s="42"/>
      <c r="L79" s="344"/>
      <c r="M79" s="344"/>
      <c r="N79" s="148"/>
    </row>
    <row r="80" spans="1:14" s="16" customFormat="1" ht="30" customHeight="1" thickTop="1" x14ac:dyDescent="0.35">
      <c r="A80" s="147"/>
      <c r="B80" s="382" t="s">
        <v>12</v>
      </c>
      <c r="C80" s="383"/>
      <c r="D80" s="383"/>
      <c r="E80" s="383"/>
      <c r="F80" s="383"/>
      <c r="G80" s="383"/>
      <c r="H80" s="383"/>
      <c r="I80" s="51"/>
      <c r="J80" s="36"/>
      <c r="K80" s="42"/>
      <c r="L80" s="344"/>
      <c r="M80" s="344"/>
      <c r="N80" s="148"/>
    </row>
    <row r="81" spans="1:18" s="16" customFormat="1" ht="23.25" customHeight="1" x14ac:dyDescent="0.35">
      <c r="A81" s="147"/>
      <c r="B81" s="384" t="s">
        <v>13</v>
      </c>
      <c r="C81" s="383"/>
      <c r="D81" s="383"/>
      <c r="E81" s="383"/>
      <c r="F81" s="383"/>
      <c r="G81" s="383"/>
      <c r="H81" s="383"/>
      <c r="I81" s="51"/>
      <c r="J81" s="36"/>
      <c r="K81" s="42"/>
      <c r="L81" s="344"/>
      <c r="M81" s="344"/>
      <c r="N81" s="148"/>
    </row>
    <row r="82" spans="1:18" s="16" customFormat="1" ht="23.25" customHeight="1" thickBot="1" x14ac:dyDescent="0.4">
      <c r="A82" s="147"/>
      <c r="B82" s="13"/>
      <c r="C82" s="347"/>
      <c r="D82" s="347"/>
      <c r="E82" s="347"/>
      <c r="F82" s="347"/>
      <c r="G82" s="215"/>
      <c r="H82" s="215"/>
      <c r="I82" s="71"/>
      <c r="J82" s="72"/>
      <c r="K82" s="73"/>
      <c r="L82" s="357"/>
      <c r="M82" s="357"/>
      <c r="N82" s="148"/>
    </row>
    <row r="83" spans="1:18" s="1" customFormat="1" ht="22.5" customHeight="1" x14ac:dyDescent="0.4">
      <c r="A83" s="133"/>
      <c r="B83" s="253" t="s">
        <v>61</v>
      </c>
      <c r="C83" s="254"/>
      <c r="D83" s="255"/>
      <c r="E83" s="255"/>
      <c r="F83" s="256"/>
      <c r="G83" s="257"/>
      <c r="H83" s="261" t="e">
        <f>L84/$M$14</f>
        <v>#DIV/0!</v>
      </c>
      <c r="I83" s="83"/>
      <c r="J83" s="335" t="s">
        <v>4</v>
      </c>
      <c r="K83" s="336"/>
      <c r="L83" s="336"/>
      <c r="M83" s="336"/>
      <c r="N83" s="149"/>
    </row>
    <row r="84" spans="1:18" s="1" customFormat="1" ht="30" customHeight="1" thickBot="1" x14ac:dyDescent="0.45">
      <c r="A84" s="133"/>
      <c r="B84" s="258"/>
      <c r="C84" s="259"/>
      <c r="D84" s="259"/>
      <c r="E84" s="259"/>
      <c r="F84" s="259"/>
      <c r="G84" s="260"/>
      <c r="H84" s="262"/>
      <c r="I84" s="83"/>
      <c r="J84" s="342" t="s">
        <v>14</v>
      </c>
      <c r="K84" s="343"/>
      <c r="L84" s="337">
        <f>SUM(L18:M77)</f>
        <v>0</v>
      </c>
      <c r="M84" s="338"/>
      <c r="N84" s="150"/>
    </row>
    <row r="85" spans="1:18" s="1" customFormat="1" ht="30" customHeight="1" x14ac:dyDescent="0.25">
      <c r="A85" s="133"/>
      <c r="B85" s="253" t="s">
        <v>25</v>
      </c>
      <c r="C85" s="254"/>
      <c r="D85" s="255"/>
      <c r="E85" s="255"/>
      <c r="F85" s="256"/>
      <c r="G85" s="257"/>
      <c r="H85" s="261" t="e">
        <f>N9/I9</f>
        <v>#DIV/0!</v>
      </c>
      <c r="I85" s="30"/>
      <c r="J85" s="340" t="s">
        <v>30</v>
      </c>
      <c r="K85" s="341"/>
      <c r="L85" s="339">
        <v>0</v>
      </c>
      <c r="M85" s="339"/>
      <c r="N85" s="151"/>
    </row>
    <row r="86" spans="1:18" s="1" customFormat="1" ht="30" customHeight="1" thickBot="1" x14ac:dyDescent="0.35">
      <c r="A86" s="133"/>
      <c r="B86" s="263"/>
      <c r="C86" s="264"/>
      <c r="D86" s="264"/>
      <c r="E86" s="264"/>
      <c r="F86" s="264"/>
      <c r="G86" s="265"/>
      <c r="H86" s="266"/>
      <c r="I86" s="30"/>
      <c r="J86" s="340" t="s">
        <v>15</v>
      </c>
      <c r="K86" s="341"/>
      <c r="L86" s="337">
        <f>L84-L85</f>
        <v>0</v>
      </c>
      <c r="M86" s="338"/>
      <c r="N86" s="150"/>
    </row>
    <row r="87" spans="1:18" s="1" customFormat="1" ht="30" customHeight="1" x14ac:dyDescent="0.4">
      <c r="A87" s="133"/>
      <c r="B87" s="74"/>
      <c r="C87" s="75"/>
      <c r="D87" s="19"/>
      <c r="E87" s="19"/>
      <c r="F87" s="385"/>
      <c r="G87" s="385"/>
      <c r="H87" s="385"/>
      <c r="I87" s="76"/>
      <c r="J87" s="340" t="s">
        <v>16</v>
      </c>
      <c r="K87" s="341"/>
      <c r="L87" s="349">
        <v>0</v>
      </c>
      <c r="M87" s="349"/>
      <c r="N87" s="152"/>
    </row>
    <row r="88" spans="1:18" s="1" customFormat="1" ht="30" customHeight="1" thickBot="1" x14ac:dyDescent="0.3">
      <c r="A88" s="288"/>
      <c r="B88" s="289"/>
      <c r="C88" s="289"/>
      <c r="D88" s="289"/>
      <c r="E88" s="289"/>
      <c r="F88" s="289"/>
      <c r="G88" s="289"/>
      <c r="H88" s="289"/>
      <c r="I88" s="290"/>
      <c r="J88" s="340" t="s">
        <v>17</v>
      </c>
      <c r="K88" s="341"/>
      <c r="L88" s="349">
        <v>0</v>
      </c>
      <c r="M88" s="349"/>
      <c r="N88" s="151"/>
    </row>
    <row r="89" spans="1:18" s="1" customFormat="1" ht="37.5" customHeight="1" thickBot="1" x14ac:dyDescent="0.35">
      <c r="A89" s="291"/>
      <c r="B89" s="292"/>
      <c r="C89" s="292"/>
      <c r="D89" s="292"/>
      <c r="E89" s="292"/>
      <c r="F89" s="292"/>
      <c r="G89" s="292"/>
      <c r="H89" s="292"/>
      <c r="I89" s="220"/>
      <c r="J89" s="350" t="s">
        <v>20</v>
      </c>
      <c r="K89" s="351"/>
      <c r="L89" s="352">
        <f>L86-L87-L88</f>
        <v>0</v>
      </c>
      <c r="M89" s="352"/>
      <c r="N89" s="153"/>
      <c r="Q89" s="9"/>
      <c r="R89" s="9"/>
    </row>
    <row r="90" spans="1:18" s="1" customFormat="1" ht="16.5" customHeight="1" x14ac:dyDescent="0.25">
      <c r="A90" s="353"/>
      <c r="B90" s="292"/>
      <c r="C90" s="292"/>
      <c r="D90" s="292"/>
      <c r="E90" s="292"/>
      <c r="F90" s="292"/>
      <c r="G90" s="292"/>
      <c r="H90" s="292"/>
      <c r="I90" s="292"/>
      <c r="J90" s="292"/>
      <c r="K90" s="292"/>
      <c r="L90" s="292"/>
      <c r="M90" s="292"/>
      <c r="N90" s="220"/>
      <c r="O90" s="348"/>
      <c r="P90" s="348"/>
      <c r="Q90" s="84"/>
      <c r="R90" s="9"/>
    </row>
    <row r="91" spans="1:18" s="1" customFormat="1" ht="27.75" customHeight="1" x14ac:dyDescent="0.25">
      <c r="A91" s="291"/>
      <c r="B91" s="292"/>
      <c r="C91" s="292"/>
      <c r="D91" s="292"/>
      <c r="E91" s="292"/>
      <c r="F91" s="292"/>
      <c r="G91" s="292"/>
      <c r="H91" s="292"/>
      <c r="I91" s="292"/>
      <c r="J91" s="292"/>
      <c r="K91" s="292"/>
      <c r="L91" s="292"/>
      <c r="M91" s="292"/>
      <c r="N91" s="220"/>
      <c r="Q91" s="9"/>
      <c r="R91" s="9"/>
    </row>
    <row r="92" spans="1:18" s="1" customFormat="1" ht="25.5" customHeight="1" x14ac:dyDescent="0.25">
      <c r="A92" s="291"/>
      <c r="B92" s="292"/>
      <c r="C92" s="292"/>
      <c r="D92" s="292"/>
      <c r="E92" s="292"/>
      <c r="F92" s="292"/>
      <c r="G92" s="292"/>
      <c r="H92" s="292"/>
      <c r="I92" s="292"/>
      <c r="J92" s="292"/>
      <c r="K92" s="292"/>
      <c r="L92" s="292"/>
      <c r="M92" s="292"/>
      <c r="N92" s="220"/>
    </row>
    <row r="93" spans="1:18" s="77" customFormat="1" ht="28.5" customHeight="1" x14ac:dyDescent="0.4">
      <c r="A93" s="291"/>
      <c r="B93" s="292"/>
      <c r="C93" s="292"/>
      <c r="D93" s="292"/>
      <c r="E93" s="292"/>
      <c r="F93" s="292"/>
      <c r="G93" s="292"/>
      <c r="H93" s="292"/>
      <c r="I93" s="292"/>
      <c r="J93" s="292"/>
      <c r="K93" s="292"/>
      <c r="L93" s="292"/>
      <c r="M93" s="292"/>
      <c r="N93" s="220"/>
    </row>
    <row r="94" spans="1:18" ht="27" customHeight="1" x14ac:dyDescent="0.25">
      <c r="A94" s="291"/>
      <c r="B94" s="292"/>
      <c r="C94" s="292"/>
      <c r="D94" s="292"/>
      <c r="E94" s="292"/>
      <c r="F94" s="292"/>
      <c r="G94" s="292"/>
      <c r="H94" s="292"/>
      <c r="I94" s="292"/>
      <c r="J94" s="292"/>
      <c r="K94" s="292"/>
      <c r="L94" s="292"/>
      <c r="M94" s="292"/>
      <c r="N94" s="220"/>
    </row>
    <row r="95" spans="1:18" ht="27" customHeight="1" x14ac:dyDescent="0.25">
      <c r="A95" s="291"/>
      <c r="B95" s="292"/>
      <c r="C95" s="292"/>
      <c r="D95" s="292"/>
      <c r="E95" s="292"/>
      <c r="F95" s="292"/>
      <c r="G95" s="292"/>
      <c r="H95" s="292"/>
      <c r="I95" s="292"/>
      <c r="J95" s="292"/>
      <c r="K95" s="292"/>
      <c r="L95" s="292"/>
      <c r="M95" s="292"/>
      <c r="N95" s="220"/>
    </row>
    <row r="96" spans="1:18" ht="27" customHeight="1" x14ac:dyDescent="0.25">
      <c r="A96" s="291"/>
      <c r="B96" s="292"/>
      <c r="C96" s="292"/>
      <c r="D96" s="292"/>
      <c r="E96" s="292"/>
      <c r="F96" s="292"/>
      <c r="G96" s="292"/>
      <c r="H96" s="292"/>
      <c r="I96" s="292"/>
      <c r="J96" s="292"/>
      <c r="K96" s="292"/>
      <c r="L96" s="292"/>
      <c r="M96" s="292"/>
      <c r="N96" s="220"/>
    </row>
    <row r="97" spans="1:16" s="23" customFormat="1" ht="22.5" customHeight="1" x14ac:dyDescent="0.25">
      <c r="A97" s="291"/>
      <c r="B97" s="292"/>
      <c r="C97" s="292"/>
      <c r="D97" s="292"/>
      <c r="E97" s="292"/>
      <c r="F97" s="292"/>
      <c r="G97" s="292"/>
      <c r="H97" s="292"/>
      <c r="I97" s="292"/>
      <c r="J97" s="292"/>
      <c r="K97" s="292"/>
      <c r="L97" s="292"/>
      <c r="M97" s="292"/>
      <c r="N97" s="220"/>
    </row>
    <row r="98" spans="1:16" ht="24" customHeight="1" x14ac:dyDescent="0.25">
      <c r="A98" s="291"/>
      <c r="B98" s="292"/>
      <c r="C98" s="292"/>
      <c r="D98" s="292"/>
      <c r="E98" s="292"/>
      <c r="F98" s="292"/>
      <c r="G98" s="292"/>
      <c r="H98" s="292"/>
      <c r="I98" s="292"/>
      <c r="J98" s="292"/>
      <c r="K98" s="292"/>
      <c r="L98" s="292"/>
      <c r="M98" s="292"/>
      <c r="N98" s="220"/>
    </row>
    <row r="99" spans="1:16" ht="13.2" x14ac:dyDescent="0.25">
      <c r="A99" s="291"/>
      <c r="B99" s="292"/>
      <c r="C99" s="292"/>
      <c r="D99" s="292"/>
      <c r="E99" s="292"/>
      <c r="F99" s="292"/>
      <c r="G99" s="292"/>
      <c r="H99" s="292"/>
      <c r="I99" s="292"/>
      <c r="J99" s="292"/>
      <c r="K99" s="292"/>
      <c r="L99" s="292"/>
      <c r="M99" s="292"/>
      <c r="N99" s="220"/>
    </row>
    <row r="100" spans="1:16" ht="21" customHeight="1" x14ac:dyDescent="0.25">
      <c r="A100" s="291"/>
      <c r="B100" s="292"/>
      <c r="C100" s="292"/>
      <c r="D100" s="292"/>
      <c r="E100" s="292"/>
      <c r="F100" s="292"/>
      <c r="G100" s="292"/>
      <c r="H100" s="292"/>
      <c r="I100" s="292"/>
      <c r="J100" s="292"/>
      <c r="K100" s="292"/>
      <c r="L100" s="292"/>
      <c r="M100" s="292"/>
      <c r="N100" s="220"/>
    </row>
    <row r="101" spans="1:16" ht="13.2" x14ac:dyDescent="0.25">
      <c r="A101" s="291"/>
      <c r="B101" s="292"/>
      <c r="C101" s="292"/>
      <c r="D101" s="292"/>
      <c r="E101" s="292"/>
      <c r="F101" s="292"/>
      <c r="G101" s="292"/>
      <c r="H101" s="292"/>
      <c r="I101" s="292"/>
      <c r="J101" s="292"/>
      <c r="K101" s="292"/>
      <c r="L101" s="292"/>
      <c r="M101" s="292"/>
      <c r="N101" s="220"/>
    </row>
    <row r="102" spans="1:16" ht="13.8" thickBot="1" x14ac:dyDescent="0.3">
      <c r="A102" s="354"/>
      <c r="B102" s="355"/>
      <c r="C102" s="355"/>
      <c r="D102" s="355"/>
      <c r="E102" s="355"/>
      <c r="F102" s="355"/>
      <c r="G102" s="355"/>
      <c r="H102" s="355"/>
      <c r="I102" s="355"/>
      <c r="J102" s="355"/>
      <c r="K102" s="355"/>
      <c r="L102" s="355"/>
      <c r="M102" s="355"/>
      <c r="N102" s="356"/>
    </row>
    <row r="103" spans="1:16" ht="27.75" customHeight="1" x14ac:dyDescent="0.4">
      <c r="A103" s="308"/>
      <c r="B103" s="309"/>
      <c r="C103" s="309"/>
      <c r="D103" s="309"/>
      <c r="E103" s="309"/>
      <c r="F103" s="309"/>
      <c r="G103" s="309"/>
      <c r="H103" s="309"/>
      <c r="I103" s="309"/>
      <c r="J103" s="309"/>
      <c r="K103" s="309"/>
      <c r="L103" s="309"/>
      <c r="M103" s="309"/>
      <c r="N103" s="309"/>
      <c r="O103" s="26"/>
      <c r="P103" s="26"/>
    </row>
    <row r="104" spans="1:16" ht="15.75" customHeight="1" thickBot="1" x14ac:dyDescent="0.4">
      <c r="A104" s="23"/>
      <c r="C104" s="65"/>
      <c r="D104" s="23"/>
      <c r="E104" s="23"/>
      <c r="F104" s="23"/>
      <c r="G104" s="60"/>
      <c r="H104" s="23"/>
      <c r="I104" s="23"/>
      <c r="J104" s="25"/>
      <c r="K104" s="25"/>
      <c r="L104" s="23"/>
    </row>
    <row r="105" spans="1:16" s="110" customFormat="1" ht="49.5" customHeight="1" x14ac:dyDescent="0.25">
      <c r="A105" s="275" t="s">
        <v>56</v>
      </c>
      <c r="B105" s="276"/>
      <c r="C105" s="276"/>
      <c r="D105" s="276"/>
      <c r="E105" s="276"/>
      <c r="F105" s="276"/>
      <c r="G105" s="276"/>
      <c r="H105" s="276"/>
      <c r="I105" s="276"/>
      <c r="J105" s="276"/>
      <c r="K105" s="276"/>
      <c r="L105" s="276"/>
      <c r="M105" s="276"/>
      <c r="N105" s="277"/>
    </row>
    <row r="106" spans="1:16" s="103" customFormat="1" ht="34.5" customHeight="1" thickBot="1" x14ac:dyDescent="0.45">
      <c r="A106" s="273" t="s">
        <v>35</v>
      </c>
      <c r="B106" s="274"/>
      <c r="C106" s="267" t="str">
        <f>C12</f>
        <v xml:space="preserve">  Name, address, phone number</v>
      </c>
      <c r="D106" s="268"/>
      <c r="E106" s="268"/>
      <c r="F106" s="268"/>
      <c r="G106" s="268"/>
      <c r="H106" s="268"/>
      <c r="I106" s="268"/>
      <c r="J106" s="268"/>
      <c r="K106" s="269"/>
      <c r="L106" s="270"/>
      <c r="M106" s="112" t="s">
        <v>40</v>
      </c>
      <c r="N106" s="163">
        <f>C7</f>
        <v>0</v>
      </c>
    </row>
    <row r="107" spans="1:16" s="103" customFormat="1" ht="34.5" customHeight="1" x14ac:dyDescent="0.4">
      <c r="A107" s="284" t="s">
        <v>50</v>
      </c>
      <c r="B107" s="285"/>
      <c r="C107" s="278">
        <f>C11</f>
        <v>0</v>
      </c>
      <c r="D107" s="279"/>
      <c r="E107" s="279"/>
      <c r="F107" s="279"/>
      <c r="G107" s="279"/>
      <c r="H107" s="279"/>
      <c r="I107" s="279"/>
      <c r="J107" s="279"/>
      <c r="K107" s="280"/>
      <c r="L107" s="281"/>
      <c r="M107" s="282"/>
      <c r="N107" s="283"/>
    </row>
    <row r="108" spans="1:16" s="107" customFormat="1" ht="100.5" customHeight="1" x14ac:dyDescent="0.25">
      <c r="A108" s="326" t="s">
        <v>41</v>
      </c>
      <c r="B108" s="327"/>
      <c r="C108" s="327"/>
      <c r="D108" s="327"/>
      <c r="E108" s="328"/>
      <c r="F108" s="119" t="s">
        <v>51</v>
      </c>
      <c r="G108" s="305" t="s">
        <v>62</v>
      </c>
      <c r="H108" s="306"/>
      <c r="I108" s="119" t="s">
        <v>44</v>
      </c>
      <c r="J108" s="119" t="s">
        <v>42</v>
      </c>
      <c r="K108" s="286" t="s">
        <v>52</v>
      </c>
      <c r="L108" s="307"/>
      <c r="M108" s="286" t="s">
        <v>43</v>
      </c>
      <c r="N108" s="287"/>
    </row>
    <row r="109" spans="1:16" s="104" customFormat="1" ht="54" customHeight="1" x14ac:dyDescent="0.25">
      <c r="A109" s="175">
        <v>1</v>
      </c>
      <c r="B109" s="200"/>
      <c r="C109" s="201"/>
      <c r="D109" s="201"/>
      <c r="E109" s="202"/>
      <c r="F109" s="176"/>
      <c r="G109" s="204"/>
      <c r="H109" s="205"/>
      <c r="I109" s="177">
        <v>0</v>
      </c>
      <c r="J109" s="177">
        <v>0</v>
      </c>
      <c r="K109" s="196">
        <v>0</v>
      </c>
      <c r="L109" s="197"/>
      <c r="M109" s="198">
        <f>K109+J109</f>
        <v>0</v>
      </c>
      <c r="N109" s="199"/>
    </row>
    <row r="110" spans="1:16" s="104" customFormat="1" ht="54" customHeight="1" x14ac:dyDescent="0.25">
      <c r="A110" s="175">
        <v>2</v>
      </c>
      <c r="B110" s="200"/>
      <c r="C110" s="201"/>
      <c r="D110" s="201"/>
      <c r="E110" s="202"/>
      <c r="F110" s="176"/>
      <c r="G110" s="204"/>
      <c r="H110" s="205"/>
      <c r="I110" s="177">
        <v>0</v>
      </c>
      <c r="J110" s="177">
        <v>0</v>
      </c>
      <c r="K110" s="196">
        <v>0</v>
      </c>
      <c r="L110" s="197"/>
      <c r="M110" s="198">
        <f>K110+J110</f>
        <v>0</v>
      </c>
      <c r="N110" s="199"/>
    </row>
    <row r="111" spans="1:16" s="104" customFormat="1" ht="54" customHeight="1" x14ac:dyDescent="0.25">
      <c r="A111" s="175">
        <v>3</v>
      </c>
      <c r="B111" s="200"/>
      <c r="C111" s="201"/>
      <c r="D111" s="201"/>
      <c r="E111" s="202"/>
      <c r="F111" s="176"/>
      <c r="G111" s="204"/>
      <c r="H111" s="205"/>
      <c r="I111" s="177">
        <v>0</v>
      </c>
      <c r="J111" s="177">
        <v>0</v>
      </c>
      <c r="K111" s="196">
        <v>0</v>
      </c>
      <c r="L111" s="197"/>
      <c r="M111" s="198">
        <f>K111+J111</f>
        <v>0</v>
      </c>
      <c r="N111" s="199"/>
    </row>
    <row r="112" spans="1:16" s="104" customFormat="1" ht="54" customHeight="1" x14ac:dyDescent="0.25">
      <c r="A112" s="175">
        <v>4</v>
      </c>
      <c r="B112" s="200"/>
      <c r="C112" s="201"/>
      <c r="D112" s="201"/>
      <c r="E112" s="202"/>
      <c r="F112" s="176"/>
      <c r="G112" s="204"/>
      <c r="H112" s="205"/>
      <c r="I112" s="177">
        <v>0</v>
      </c>
      <c r="J112" s="177">
        <v>0</v>
      </c>
      <c r="K112" s="196">
        <v>0</v>
      </c>
      <c r="L112" s="197"/>
      <c r="M112" s="198">
        <f>K112+J112</f>
        <v>0</v>
      </c>
      <c r="N112" s="199"/>
    </row>
    <row r="113" spans="1:14" s="104" customFormat="1" ht="54" customHeight="1" x14ac:dyDescent="0.25">
      <c r="A113" s="175">
        <v>5</v>
      </c>
      <c r="B113" s="200"/>
      <c r="C113" s="201"/>
      <c r="D113" s="201"/>
      <c r="E113" s="202"/>
      <c r="F113" s="176"/>
      <c r="G113" s="204"/>
      <c r="H113" s="205"/>
      <c r="I113" s="177">
        <v>0</v>
      </c>
      <c r="J113" s="177">
        <v>0</v>
      </c>
      <c r="K113" s="196">
        <v>0</v>
      </c>
      <c r="L113" s="197"/>
      <c r="M113" s="198">
        <f t="shared" ref="M113:M123" si="0">K113+J113</f>
        <v>0</v>
      </c>
      <c r="N113" s="199"/>
    </row>
    <row r="114" spans="1:14" s="104" customFormat="1" ht="54" customHeight="1" x14ac:dyDescent="0.25">
      <c r="A114" s="175">
        <v>6</v>
      </c>
      <c r="B114" s="200"/>
      <c r="C114" s="201"/>
      <c r="D114" s="201"/>
      <c r="E114" s="202"/>
      <c r="F114" s="176"/>
      <c r="G114" s="204"/>
      <c r="H114" s="205"/>
      <c r="I114" s="177">
        <v>0</v>
      </c>
      <c r="J114" s="177">
        <v>0</v>
      </c>
      <c r="K114" s="196">
        <v>0</v>
      </c>
      <c r="L114" s="197"/>
      <c r="M114" s="198">
        <f t="shared" si="0"/>
        <v>0</v>
      </c>
      <c r="N114" s="199"/>
    </row>
    <row r="115" spans="1:14" s="104" customFormat="1" ht="54" customHeight="1" x14ac:dyDescent="0.25">
      <c r="A115" s="175">
        <v>7</v>
      </c>
      <c r="B115" s="200"/>
      <c r="C115" s="201"/>
      <c r="D115" s="201"/>
      <c r="E115" s="202"/>
      <c r="F115" s="176"/>
      <c r="G115" s="204"/>
      <c r="H115" s="205"/>
      <c r="I115" s="177">
        <v>0</v>
      </c>
      <c r="J115" s="177">
        <v>0</v>
      </c>
      <c r="K115" s="196">
        <v>0</v>
      </c>
      <c r="L115" s="197"/>
      <c r="M115" s="198">
        <f t="shared" si="0"/>
        <v>0</v>
      </c>
      <c r="N115" s="199"/>
    </row>
    <row r="116" spans="1:14" s="104" customFormat="1" ht="54" customHeight="1" x14ac:dyDescent="0.25">
      <c r="A116" s="175">
        <v>8</v>
      </c>
      <c r="B116" s="200"/>
      <c r="C116" s="201"/>
      <c r="D116" s="201"/>
      <c r="E116" s="202"/>
      <c r="F116" s="176"/>
      <c r="G116" s="204"/>
      <c r="H116" s="205"/>
      <c r="I116" s="177">
        <v>0</v>
      </c>
      <c r="J116" s="177">
        <v>0</v>
      </c>
      <c r="K116" s="196">
        <v>0</v>
      </c>
      <c r="L116" s="197"/>
      <c r="M116" s="198">
        <f t="shared" si="0"/>
        <v>0</v>
      </c>
      <c r="N116" s="199"/>
    </row>
    <row r="117" spans="1:14" s="104" customFormat="1" ht="54" customHeight="1" x14ac:dyDescent="0.25">
      <c r="A117" s="175">
        <v>9</v>
      </c>
      <c r="B117" s="200"/>
      <c r="C117" s="201"/>
      <c r="D117" s="201"/>
      <c r="E117" s="202"/>
      <c r="F117" s="176"/>
      <c r="G117" s="204"/>
      <c r="H117" s="205"/>
      <c r="I117" s="177">
        <v>0</v>
      </c>
      <c r="J117" s="177">
        <v>0</v>
      </c>
      <c r="K117" s="196">
        <v>0</v>
      </c>
      <c r="L117" s="197"/>
      <c r="M117" s="198">
        <f t="shared" si="0"/>
        <v>0</v>
      </c>
      <c r="N117" s="199"/>
    </row>
    <row r="118" spans="1:14" s="104" customFormat="1" ht="54" customHeight="1" x14ac:dyDescent="0.25">
      <c r="A118" s="175">
        <v>10</v>
      </c>
      <c r="B118" s="200"/>
      <c r="C118" s="201"/>
      <c r="D118" s="201"/>
      <c r="E118" s="202"/>
      <c r="F118" s="176"/>
      <c r="G118" s="204"/>
      <c r="H118" s="205"/>
      <c r="I118" s="177">
        <v>0</v>
      </c>
      <c r="J118" s="177">
        <v>0</v>
      </c>
      <c r="K118" s="196">
        <v>0</v>
      </c>
      <c r="L118" s="197"/>
      <c r="M118" s="198">
        <f>K118+J118</f>
        <v>0</v>
      </c>
      <c r="N118" s="199"/>
    </row>
    <row r="119" spans="1:14" s="104" customFormat="1" ht="54" customHeight="1" x14ac:dyDescent="0.25">
      <c r="A119" s="175">
        <v>11</v>
      </c>
      <c r="B119" s="200"/>
      <c r="C119" s="201"/>
      <c r="D119" s="201"/>
      <c r="E119" s="202"/>
      <c r="F119" s="176"/>
      <c r="G119" s="204"/>
      <c r="H119" s="205"/>
      <c r="I119" s="177">
        <v>0</v>
      </c>
      <c r="J119" s="177">
        <v>0</v>
      </c>
      <c r="K119" s="196">
        <v>0</v>
      </c>
      <c r="L119" s="197"/>
      <c r="M119" s="198">
        <f>K119+J119</f>
        <v>0</v>
      </c>
      <c r="N119" s="199"/>
    </row>
    <row r="120" spans="1:14" s="104" customFormat="1" ht="54" customHeight="1" x14ac:dyDescent="0.25">
      <c r="A120" s="175">
        <v>12</v>
      </c>
      <c r="B120" s="200"/>
      <c r="C120" s="201"/>
      <c r="D120" s="201"/>
      <c r="E120" s="202"/>
      <c r="F120" s="176"/>
      <c r="G120" s="204"/>
      <c r="H120" s="205"/>
      <c r="I120" s="177">
        <v>0</v>
      </c>
      <c r="J120" s="177">
        <v>0</v>
      </c>
      <c r="K120" s="196">
        <v>0</v>
      </c>
      <c r="L120" s="197"/>
      <c r="M120" s="198">
        <f>K120+J120</f>
        <v>0</v>
      </c>
      <c r="N120" s="199"/>
    </row>
    <row r="121" spans="1:14" s="104" customFormat="1" ht="54" customHeight="1" x14ac:dyDescent="0.25">
      <c r="A121" s="175">
        <v>13</v>
      </c>
      <c r="B121" s="200"/>
      <c r="C121" s="201"/>
      <c r="D121" s="201"/>
      <c r="E121" s="202"/>
      <c r="F121" s="176"/>
      <c r="G121" s="204"/>
      <c r="H121" s="205"/>
      <c r="I121" s="177">
        <v>0</v>
      </c>
      <c r="J121" s="177">
        <v>0</v>
      </c>
      <c r="K121" s="196">
        <v>0</v>
      </c>
      <c r="L121" s="197"/>
      <c r="M121" s="198">
        <f t="shared" si="0"/>
        <v>0</v>
      </c>
      <c r="N121" s="199"/>
    </row>
    <row r="122" spans="1:14" s="104" customFormat="1" ht="54" customHeight="1" x14ac:dyDescent="0.25">
      <c r="A122" s="175">
        <v>14</v>
      </c>
      <c r="B122" s="200"/>
      <c r="C122" s="201"/>
      <c r="D122" s="201"/>
      <c r="E122" s="202"/>
      <c r="F122" s="176"/>
      <c r="G122" s="204"/>
      <c r="H122" s="205"/>
      <c r="I122" s="177">
        <v>0</v>
      </c>
      <c r="J122" s="177">
        <v>0</v>
      </c>
      <c r="K122" s="196">
        <v>0</v>
      </c>
      <c r="L122" s="197"/>
      <c r="M122" s="198">
        <f t="shared" si="0"/>
        <v>0</v>
      </c>
      <c r="N122" s="199"/>
    </row>
    <row r="123" spans="1:14" s="104" customFormat="1" ht="54" customHeight="1" thickBot="1" x14ac:dyDescent="0.3">
      <c r="A123" s="178">
        <v>15</v>
      </c>
      <c r="B123" s="235"/>
      <c r="C123" s="236"/>
      <c r="D123" s="236"/>
      <c r="E123" s="237"/>
      <c r="F123" s="179"/>
      <c r="G123" s="238"/>
      <c r="H123" s="239"/>
      <c r="I123" s="180">
        <v>0</v>
      </c>
      <c r="J123" s="180">
        <v>0</v>
      </c>
      <c r="K123" s="240">
        <v>0</v>
      </c>
      <c r="L123" s="241"/>
      <c r="M123" s="242">
        <f t="shared" si="0"/>
        <v>0</v>
      </c>
      <c r="N123" s="243"/>
    </row>
    <row r="124" spans="1:14" s="104" customFormat="1" ht="60.75" customHeight="1" thickBot="1" x14ac:dyDescent="0.3">
      <c r="A124" s="209" t="s">
        <v>44</v>
      </c>
      <c r="B124" s="210"/>
      <c r="C124" s="210"/>
      <c r="D124" s="210"/>
      <c r="E124" s="210"/>
      <c r="F124" s="210"/>
      <c r="G124" s="210"/>
      <c r="H124" s="211"/>
      <c r="I124" s="181">
        <f>SUM(I109:I123)</f>
        <v>0</v>
      </c>
      <c r="J124" s="181">
        <f>SUM(J109:J123)</f>
        <v>0</v>
      </c>
      <c r="K124" s="247">
        <f>SUM(K109:L123)</f>
        <v>0</v>
      </c>
      <c r="L124" s="248"/>
      <c r="M124" s="247">
        <f>SUM(M109:N123)</f>
        <v>0</v>
      </c>
      <c r="N124" s="249"/>
    </row>
    <row r="125" spans="1:14" s="113" customFormat="1" ht="7.5" customHeight="1" x14ac:dyDescent="0.25">
      <c r="A125" s="244"/>
      <c r="B125" s="245"/>
      <c r="C125" s="245"/>
      <c r="D125" s="245"/>
      <c r="E125" s="245"/>
      <c r="F125" s="245"/>
      <c r="G125" s="245"/>
      <c r="H125" s="245"/>
      <c r="I125" s="245"/>
      <c r="J125" s="245"/>
      <c r="K125" s="245"/>
      <c r="L125" s="245"/>
      <c r="M125" s="245"/>
      <c r="N125" s="246"/>
    </row>
    <row r="126" spans="1:14" s="104" customFormat="1" ht="51.75" customHeight="1" x14ac:dyDescent="0.25">
      <c r="A126" s="225" t="s">
        <v>63</v>
      </c>
      <c r="B126" s="226"/>
      <c r="C126" s="226"/>
      <c r="D126" s="226"/>
      <c r="E126" s="226"/>
      <c r="F126" s="226"/>
      <c r="G126" s="226"/>
      <c r="H126" s="226"/>
      <c r="I126" s="182" t="e">
        <f>I124/M14</f>
        <v>#DIV/0!</v>
      </c>
      <c r="J126" s="227" t="s">
        <v>91</v>
      </c>
      <c r="K126" s="228"/>
      <c r="L126" s="228"/>
      <c r="M126" s="228"/>
      <c r="N126" s="183" t="e">
        <f>M124/L84</f>
        <v>#DIV/0!</v>
      </c>
    </row>
    <row r="127" spans="1:14" s="104" customFormat="1" ht="51.75" customHeight="1" x14ac:dyDescent="0.25">
      <c r="A127" s="225" t="s">
        <v>64</v>
      </c>
      <c r="B127" s="226"/>
      <c r="C127" s="226"/>
      <c r="D127" s="226"/>
      <c r="E127" s="226"/>
      <c r="F127" s="226"/>
      <c r="G127" s="226"/>
      <c r="H127" s="226"/>
      <c r="I127" s="182" t="e">
        <f>1-I126</f>
        <v>#DIV/0!</v>
      </c>
      <c r="J127" s="227" t="s">
        <v>92</v>
      </c>
      <c r="K127" s="228"/>
      <c r="L127" s="228"/>
      <c r="M127" s="228"/>
      <c r="N127" s="183" t="e">
        <f>1-N126</f>
        <v>#DIV/0!</v>
      </c>
    </row>
    <row r="128" spans="1:14" s="104" customFormat="1" ht="10.5" customHeight="1" x14ac:dyDescent="0.25">
      <c r="A128" s="222"/>
      <c r="B128" s="223"/>
      <c r="C128" s="223"/>
      <c r="D128" s="223"/>
      <c r="E128" s="223"/>
      <c r="F128" s="223"/>
      <c r="G128" s="223"/>
      <c r="H128" s="223"/>
      <c r="I128" s="223"/>
      <c r="J128" s="223"/>
      <c r="K128" s="223"/>
      <c r="L128" s="223"/>
      <c r="M128" s="223"/>
      <c r="N128" s="224"/>
    </row>
    <row r="129" spans="1:14" s="102" customFormat="1" ht="52.5" customHeight="1" x14ac:dyDescent="0.3">
      <c r="A129" s="229" t="s">
        <v>57</v>
      </c>
      <c r="B129" s="230"/>
      <c r="C129" s="230"/>
      <c r="D129" s="230"/>
      <c r="E129" s="230"/>
      <c r="F129" s="230"/>
      <c r="G129" s="230"/>
      <c r="H129" s="230"/>
      <c r="I129" s="230"/>
      <c r="J129" s="230"/>
      <c r="K129" s="230"/>
      <c r="L129" s="230"/>
      <c r="M129" s="230"/>
      <c r="N129" s="231"/>
    </row>
    <row r="130" spans="1:14" s="108" customFormat="1" ht="52.5" customHeight="1" x14ac:dyDescent="0.55000000000000004">
      <c r="A130" s="232" t="s">
        <v>89</v>
      </c>
      <c r="B130" s="233"/>
      <c r="C130" s="233"/>
      <c r="D130" s="233"/>
      <c r="E130" s="233"/>
      <c r="F130" s="233"/>
      <c r="G130" s="233"/>
      <c r="H130" s="233"/>
      <c r="I130" s="233"/>
      <c r="J130" s="233"/>
      <c r="K130" s="233"/>
      <c r="L130" s="233"/>
      <c r="M130" s="233"/>
      <c r="N130" s="234"/>
    </row>
    <row r="131" spans="1:14" s="108" customFormat="1" ht="77.25" customHeight="1" x14ac:dyDescent="0.55000000000000004">
      <c r="A131" s="206" t="s">
        <v>45</v>
      </c>
      <c r="B131" s="207"/>
      <c r="C131" s="208" t="s">
        <v>46</v>
      </c>
      <c r="D131" s="208"/>
      <c r="E131" s="208"/>
      <c r="F131" s="208"/>
      <c r="G131" s="208"/>
      <c r="H131" s="208"/>
      <c r="I131" s="208"/>
      <c r="J131" s="208"/>
      <c r="K131" s="208"/>
      <c r="L131" s="208"/>
      <c r="M131" s="208"/>
      <c r="N131" s="219"/>
    </row>
    <row r="132" spans="1:14" s="108" customFormat="1" ht="145.5" customHeight="1" x14ac:dyDescent="0.55000000000000004">
      <c r="A132" s="206" t="s">
        <v>47</v>
      </c>
      <c r="B132" s="207"/>
      <c r="C132" s="214" t="s">
        <v>96</v>
      </c>
      <c r="D132" s="214"/>
      <c r="E132" s="214"/>
      <c r="F132" s="214"/>
      <c r="G132" s="214"/>
      <c r="H132" s="214"/>
      <c r="I132" s="214"/>
      <c r="J132" s="214"/>
      <c r="K132" s="214"/>
      <c r="L132" s="214"/>
      <c r="M132" s="214"/>
      <c r="N132" s="220"/>
    </row>
    <row r="133" spans="1:14" s="108" customFormat="1" ht="111.75" customHeight="1" x14ac:dyDescent="0.55000000000000004">
      <c r="A133" s="206" t="s">
        <v>48</v>
      </c>
      <c r="B133" s="207"/>
      <c r="C133" s="208" t="s">
        <v>97</v>
      </c>
      <c r="D133" s="208"/>
      <c r="E133" s="208"/>
      <c r="F133" s="208"/>
      <c r="G133" s="208"/>
      <c r="H133" s="208"/>
      <c r="I133" s="208"/>
      <c r="J133" s="208"/>
      <c r="K133" s="208"/>
      <c r="L133" s="208"/>
      <c r="M133" s="208"/>
      <c r="N133" s="220"/>
    </row>
    <row r="134" spans="1:14" s="108" customFormat="1" ht="54" customHeight="1" x14ac:dyDescent="0.55000000000000004">
      <c r="A134" s="206" t="s">
        <v>49</v>
      </c>
      <c r="B134" s="207"/>
      <c r="C134" s="208" t="s">
        <v>98</v>
      </c>
      <c r="D134" s="208"/>
      <c r="E134" s="208"/>
      <c r="F134" s="208"/>
      <c r="G134" s="208"/>
      <c r="H134" s="208"/>
      <c r="I134" s="208"/>
      <c r="J134" s="208"/>
      <c r="K134" s="208"/>
      <c r="L134" s="208"/>
      <c r="M134" s="208"/>
      <c r="N134" s="220"/>
    </row>
    <row r="135" spans="1:14" s="108" customFormat="1" ht="210" customHeight="1" x14ac:dyDescent="0.55000000000000004">
      <c r="A135" s="206" t="s">
        <v>95</v>
      </c>
      <c r="B135" s="207"/>
      <c r="C135" s="208" t="s">
        <v>99</v>
      </c>
      <c r="D135" s="208"/>
      <c r="E135" s="208"/>
      <c r="F135" s="208"/>
      <c r="G135" s="208"/>
      <c r="H135" s="208"/>
      <c r="I135" s="208"/>
      <c r="J135" s="208"/>
      <c r="K135" s="208"/>
      <c r="L135" s="208"/>
      <c r="M135" s="208"/>
      <c r="N135" s="220"/>
    </row>
    <row r="136" spans="1:14" s="108" customFormat="1" ht="30" customHeight="1" x14ac:dyDescent="0.55000000000000004">
      <c r="A136" s="212"/>
      <c r="B136" s="215"/>
      <c r="C136" s="215"/>
      <c r="D136" s="215"/>
      <c r="E136" s="215"/>
      <c r="F136" s="215"/>
      <c r="G136" s="215"/>
      <c r="H136" s="215"/>
      <c r="I136" s="215"/>
      <c r="J136" s="215"/>
      <c r="K136" s="215"/>
      <c r="L136" s="215"/>
      <c r="M136" s="215"/>
      <c r="N136" s="220"/>
    </row>
    <row r="137" spans="1:14" s="109" customFormat="1" ht="59.25" customHeight="1" thickBot="1" x14ac:dyDescent="0.6">
      <c r="A137" s="212" t="s">
        <v>58</v>
      </c>
      <c r="B137" s="213"/>
      <c r="C137" s="213"/>
      <c r="D137" s="213"/>
      <c r="E137" s="213"/>
      <c r="F137" s="221"/>
      <c r="G137" s="221"/>
      <c r="H137" s="221"/>
      <c r="I137" s="221"/>
      <c r="J137" s="221"/>
      <c r="K137" s="221"/>
      <c r="L137" s="216"/>
      <c r="M137" s="217"/>
      <c r="N137" s="218"/>
    </row>
    <row r="138" spans="1:14" s="109" customFormat="1" ht="59.25" customHeight="1" thickBot="1" x14ac:dyDescent="0.6">
      <c r="A138" s="212" t="s">
        <v>59</v>
      </c>
      <c r="B138" s="213"/>
      <c r="C138" s="213"/>
      <c r="D138" s="213"/>
      <c r="E138" s="213"/>
      <c r="F138" s="221"/>
      <c r="G138" s="221"/>
      <c r="H138" s="221"/>
      <c r="I138" s="221"/>
      <c r="J138" s="221"/>
      <c r="K138" s="221"/>
      <c r="L138" s="217"/>
      <c r="M138" s="217"/>
      <c r="N138" s="218"/>
    </row>
    <row r="139" spans="1:14" s="108" customFormat="1" ht="59.25" customHeight="1" thickBot="1" x14ac:dyDescent="0.6">
      <c r="A139" s="212" t="s">
        <v>60</v>
      </c>
      <c r="B139" s="213"/>
      <c r="C139" s="213"/>
      <c r="D139" s="213"/>
      <c r="E139" s="213"/>
      <c r="F139" s="203"/>
      <c r="G139" s="203"/>
      <c r="H139" s="203"/>
      <c r="I139" s="203"/>
      <c r="J139" s="203"/>
      <c r="K139" s="203"/>
      <c r="L139" s="217"/>
      <c r="M139" s="217"/>
      <c r="N139" s="218"/>
    </row>
    <row r="140" spans="1:14" ht="18.600000000000001" thickBot="1" x14ac:dyDescent="0.4">
      <c r="A140" s="161"/>
      <c r="B140" s="27"/>
      <c r="C140" s="66"/>
      <c r="D140" s="28"/>
      <c r="E140" s="28"/>
      <c r="F140" s="28"/>
      <c r="G140" s="61"/>
      <c r="H140" s="28"/>
      <c r="I140" s="28"/>
      <c r="J140" s="27"/>
      <c r="K140" s="27"/>
      <c r="L140" s="28"/>
      <c r="M140" s="27"/>
      <c r="N140" s="162"/>
    </row>
  </sheetData>
  <mergeCells count="292">
    <mergeCell ref="A135:B135"/>
    <mergeCell ref="C135:M135"/>
    <mergeCell ref="L77:M77"/>
    <mergeCell ref="L68:M68"/>
    <mergeCell ref="L44:M44"/>
    <mergeCell ref="L19:M19"/>
    <mergeCell ref="L20:M20"/>
    <mergeCell ref="L21:M21"/>
    <mergeCell ref="L22:M22"/>
    <mergeCell ref="L40:M40"/>
    <mergeCell ref="L23:M23"/>
    <mergeCell ref="L25:M25"/>
    <mergeCell ref="B80:H80"/>
    <mergeCell ref="B81:H81"/>
    <mergeCell ref="J86:K86"/>
    <mergeCell ref="L86:M86"/>
    <mergeCell ref="C46:F46"/>
    <mergeCell ref="L47:M47"/>
    <mergeCell ref="L79:M79"/>
    <mergeCell ref="L55:M55"/>
    <mergeCell ref="L50:M50"/>
    <mergeCell ref="C24:F24"/>
    <mergeCell ref="L24:M24"/>
    <mergeCell ref="F87:H87"/>
    <mergeCell ref="K11:L11"/>
    <mergeCell ref="G11:I11"/>
    <mergeCell ref="C7:D7"/>
    <mergeCell ref="G15:H15"/>
    <mergeCell ref="C15:F15"/>
    <mergeCell ref="L15:M15"/>
    <mergeCell ref="H7:I7"/>
    <mergeCell ref="C13:J13"/>
    <mergeCell ref="C14:J14"/>
    <mergeCell ref="C11:F11"/>
    <mergeCell ref="L18:M18"/>
    <mergeCell ref="K12:L12"/>
    <mergeCell ref="C12:J12"/>
    <mergeCell ref="C16:F16"/>
    <mergeCell ref="L16:M16"/>
    <mergeCell ref="L17:M17"/>
    <mergeCell ref="K14:L14"/>
    <mergeCell ref="C17:F17"/>
    <mergeCell ref="C23:F23"/>
    <mergeCell ref="C18:F18"/>
    <mergeCell ref="C19:F19"/>
    <mergeCell ref="C20:F20"/>
    <mergeCell ref="C21:F21"/>
    <mergeCell ref="I16:J16"/>
    <mergeCell ref="C22:F22"/>
    <mergeCell ref="L49:M49"/>
    <mergeCell ref="C50:F50"/>
    <mergeCell ref="L81:M81"/>
    <mergeCell ref="C79:F79"/>
    <mergeCell ref="C77:F77"/>
    <mergeCell ref="C82:H82"/>
    <mergeCell ref="O90:P90"/>
    <mergeCell ref="L87:M87"/>
    <mergeCell ref="J88:K88"/>
    <mergeCell ref="L88:M88"/>
    <mergeCell ref="J89:K89"/>
    <mergeCell ref="L89:M89"/>
    <mergeCell ref="J87:K87"/>
    <mergeCell ref="A90:N102"/>
    <mergeCell ref="L82:M82"/>
    <mergeCell ref="L53:M53"/>
    <mergeCell ref="C54:F54"/>
    <mergeCell ref="L54:M54"/>
    <mergeCell ref="C55:F55"/>
    <mergeCell ref="C51:F51"/>
    <mergeCell ref="L51:M51"/>
    <mergeCell ref="C52:F52"/>
    <mergeCell ref="L75:M75"/>
    <mergeCell ref="C76:F76"/>
    <mergeCell ref="C26:F26"/>
    <mergeCell ref="L26:M26"/>
    <mergeCell ref="C27:F27"/>
    <mergeCell ref="L27:M27"/>
    <mergeCell ref="C36:F36"/>
    <mergeCell ref="C39:F39"/>
    <mergeCell ref="C31:F31"/>
    <mergeCell ref="L31:M31"/>
    <mergeCell ref="L28:M28"/>
    <mergeCell ref="C29:F29"/>
    <mergeCell ref="L29:M29"/>
    <mergeCell ref="C30:F30"/>
    <mergeCell ref="L30:M30"/>
    <mergeCell ref="C28:F28"/>
    <mergeCell ref="L32:M32"/>
    <mergeCell ref="C33:F33"/>
    <mergeCell ref="L33:M33"/>
    <mergeCell ref="L34:M34"/>
    <mergeCell ref="C35:F35"/>
    <mergeCell ref="L35:M35"/>
    <mergeCell ref="L39:M39"/>
    <mergeCell ref="L36:M36"/>
    <mergeCell ref="C37:F37"/>
    <mergeCell ref="L37:M37"/>
    <mergeCell ref="L43:M43"/>
    <mergeCell ref="C38:F38"/>
    <mergeCell ref="L38:M38"/>
    <mergeCell ref="C40:F40"/>
    <mergeCell ref="C41:F41"/>
    <mergeCell ref="C42:F42"/>
    <mergeCell ref="L41:M41"/>
    <mergeCell ref="L42:M42"/>
    <mergeCell ref="C48:F48"/>
    <mergeCell ref="L48:M48"/>
    <mergeCell ref="L45:M45"/>
    <mergeCell ref="L46:M46"/>
    <mergeCell ref="C43:F43"/>
    <mergeCell ref="C44:F44"/>
    <mergeCell ref="C45:F45"/>
    <mergeCell ref="C47:F47"/>
    <mergeCell ref="L76:M76"/>
    <mergeCell ref="L73:M73"/>
    <mergeCell ref="J83:M83"/>
    <mergeCell ref="L84:M84"/>
    <mergeCell ref="L85:M85"/>
    <mergeCell ref="J85:K85"/>
    <mergeCell ref="C65:F65"/>
    <mergeCell ref="L65:M65"/>
    <mergeCell ref="C66:F66"/>
    <mergeCell ref="J84:K84"/>
    <mergeCell ref="L80:M80"/>
    <mergeCell ref="C133:M133"/>
    <mergeCell ref="C69:F69"/>
    <mergeCell ref="L69:M69"/>
    <mergeCell ref="C70:F70"/>
    <mergeCell ref="L70:M70"/>
    <mergeCell ref="C74:F74"/>
    <mergeCell ref="A7:B7"/>
    <mergeCell ref="A9:B9"/>
    <mergeCell ref="C9:D9"/>
    <mergeCell ref="C73:F73"/>
    <mergeCell ref="C56:F56"/>
    <mergeCell ref="C34:F34"/>
    <mergeCell ref="C32:F32"/>
    <mergeCell ref="C25:F25"/>
    <mergeCell ref="C53:F53"/>
    <mergeCell ref="C49:F49"/>
    <mergeCell ref="C59:F59"/>
    <mergeCell ref="L59:M59"/>
    <mergeCell ref="C63:F63"/>
    <mergeCell ref="L63:M63"/>
    <mergeCell ref="C64:F64"/>
    <mergeCell ref="L64:M64"/>
    <mergeCell ref="C71:F71"/>
    <mergeCell ref="L71:M71"/>
    <mergeCell ref="B110:E110"/>
    <mergeCell ref="B5:I5"/>
    <mergeCell ref="K5:L5"/>
    <mergeCell ref="M5:N5"/>
    <mergeCell ref="B3:I3"/>
    <mergeCell ref="M13:N13"/>
    <mergeCell ref="A11:B11"/>
    <mergeCell ref="A12:B12"/>
    <mergeCell ref="A13:B13"/>
    <mergeCell ref="C62:F62"/>
    <mergeCell ref="L62:M62"/>
    <mergeCell ref="G9:H9"/>
    <mergeCell ref="L9:M9"/>
    <mergeCell ref="M11:N11"/>
    <mergeCell ref="M12:N12"/>
    <mergeCell ref="L52:M52"/>
    <mergeCell ref="A108:E108"/>
    <mergeCell ref="C60:F60"/>
    <mergeCell ref="L60:M60"/>
    <mergeCell ref="C61:F61"/>
    <mergeCell ref="L61:M61"/>
    <mergeCell ref="L56:M56"/>
    <mergeCell ref="C57:F57"/>
    <mergeCell ref="L57:M57"/>
    <mergeCell ref="K122:L122"/>
    <mergeCell ref="G118:H118"/>
    <mergeCell ref="K118:L118"/>
    <mergeCell ref="M118:N118"/>
    <mergeCell ref="B117:E117"/>
    <mergeCell ref="B118:E118"/>
    <mergeCell ref="L66:M66"/>
    <mergeCell ref="M122:N122"/>
    <mergeCell ref="K120:L120"/>
    <mergeCell ref="G108:H108"/>
    <mergeCell ref="K108:L108"/>
    <mergeCell ref="C72:F72"/>
    <mergeCell ref="L72:M72"/>
    <mergeCell ref="C67:F67"/>
    <mergeCell ref="L67:M67"/>
    <mergeCell ref="G113:H113"/>
    <mergeCell ref="C68:F68"/>
    <mergeCell ref="A103:N103"/>
    <mergeCell ref="B112:E112"/>
    <mergeCell ref="G112:H112"/>
    <mergeCell ref="K112:L112"/>
    <mergeCell ref="M112:N112"/>
    <mergeCell ref="M116:N116"/>
    <mergeCell ref="B113:E113"/>
    <mergeCell ref="G109:H109"/>
    <mergeCell ref="A6:N6"/>
    <mergeCell ref="B83:G84"/>
    <mergeCell ref="H83:H84"/>
    <mergeCell ref="B85:G86"/>
    <mergeCell ref="H85:H86"/>
    <mergeCell ref="C106:L106"/>
    <mergeCell ref="A15:B15"/>
    <mergeCell ref="A106:B106"/>
    <mergeCell ref="A105:N105"/>
    <mergeCell ref="C107:L107"/>
    <mergeCell ref="M107:N107"/>
    <mergeCell ref="A107:B107"/>
    <mergeCell ref="M108:N108"/>
    <mergeCell ref="A88:I89"/>
    <mergeCell ref="A14:B14"/>
    <mergeCell ref="M14:N14"/>
    <mergeCell ref="K109:L109"/>
    <mergeCell ref="M109:N109"/>
    <mergeCell ref="B109:E109"/>
    <mergeCell ref="C58:F58"/>
    <mergeCell ref="L58:M58"/>
    <mergeCell ref="L74:M74"/>
    <mergeCell ref="C75:F75"/>
    <mergeCell ref="K111:L111"/>
    <mergeCell ref="M111:N111"/>
    <mergeCell ref="M110:N110"/>
    <mergeCell ref="B111:E111"/>
    <mergeCell ref="G111:H111"/>
    <mergeCell ref="A125:N125"/>
    <mergeCell ref="K113:L113"/>
    <mergeCell ref="M113:N113"/>
    <mergeCell ref="B114:E114"/>
    <mergeCell ref="G114:H114"/>
    <mergeCell ref="M119:N119"/>
    <mergeCell ref="K114:L114"/>
    <mergeCell ref="M114:N114"/>
    <mergeCell ref="B115:E115"/>
    <mergeCell ref="G115:H115"/>
    <mergeCell ref="G110:H110"/>
    <mergeCell ref="K110:L110"/>
    <mergeCell ref="K124:L124"/>
    <mergeCell ref="M124:N124"/>
    <mergeCell ref="K117:L117"/>
    <mergeCell ref="M117:N117"/>
    <mergeCell ref="K121:L121"/>
    <mergeCell ref="M121:N121"/>
    <mergeCell ref="B122:E122"/>
    <mergeCell ref="A139:E139"/>
    <mergeCell ref="F137:K137"/>
    <mergeCell ref="A128:N128"/>
    <mergeCell ref="C131:M131"/>
    <mergeCell ref="K116:L116"/>
    <mergeCell ref="A138:E138"/>
    <mergeCell ref="A126:H126"/>
    <mergeCell ref="A127:H127"/>
    <mergeCell ref="J126:M126"/>
    <mergeCell ref="J127:M127"/>
    <mergeCell ref="G117:H117"/>
    <mergeCell ref="M120:N120"/>
    <mergeCell ref="B120:E120"/>
    <mergeCell ref="F138:K138"/>
    <mergeCell ref="G116:H116"/>
    <mergeCell ref="A129:N129"/>
    <mergeCell ref="A130:N130"/>
    <mergeCell ref="G122:H122"/>
    <mergeCell ref="B123:E123"/>
    <mergeCell ref="G123:H123"/>
    <mergeCell ref="B121:E121"/>
    <mergeCell ref="G121:H121"/>
    <mergeCell ref="K123:L123"/>
    <mergeCell ref="M123:N123"/>
    <mergeCell ref="B1:I2"/>
    <mergeCell ref="K1:L1"/>
    <mergeCell ref="M1:N1"/>
    <mergeCell ref="K2:L2"/>
    <mergeCell ref="M2:N2"/>
    <mergeCell ref="K115:L115"/>
    <mergeCell ref="M115:N115"/>
    <mergeCell ref="B116:E116"/>
    <mergeCell ref="F139:K139"/>
    <mergeCell ref="B119:E119"/>
    <mergeCell ref="G119:H119"/>
    <mergeCell ref="K119:L119"/>
    <mergeCell ref="A133:B133"/>
    <mergeCell ref="A132:B132"/>
    <mergeCell ref="C134:M134"/>
    <mergeCell ref="G120:H120"/>
    <mergeCell ref="A124:H124"/>
    <mergeCell ref="A137:E137"/>
    <mergeCell ref="C132:M132"/>
    <mergeCell ref="A131:B131"/>
    <mergeCell ref="A136:M136"/>
    <mergeCell ref="L137:N139"/>
    <mergeCell ref="N131:N136"/>
    <mergeCell ref="A134:B134"/>
  </mergeCells>
  <phoneticPr fontId="13" type="noConversion"/>
  <dataValidations xWindow="63" yWindow="245" count="1">
    <dataValidation type="list" allowBlank="1" showInputMessage="1" showErrorMessage="1" errorTitle="INPUT ERROR" error="You must select from one of the options listed on the drop-down menu.  First delete what you have typed, then click on the arrow to the right of the cell to select." promptTitle="Note:" prompt="Select &quot;Accepted&quot; from the drop-down menu by clicking on the arrow to the right of this cell if substantially complete or leave &quot;Blank&quot; if not substantially complete.  Also enter the date of acceptance in the next cell to the right." sqref="A3">
      <formula1>"ACCEPTED:,     "</formula1>
    </dataValidation>
  </dataValidations>
  <printOptions horizontalCentered="1"/>
  <pageMargins left="0.5" right="0.5" top="0.5" bottom="0.5" header="0.5" footer="0.25"/>
  <pageSetup scale="35" fitToHeight="0" orientation="portrait" r:id="rId1"/>
  <headerFooter alignWithMargins="0"/>
  <rowBreaks count="1" manualBreakCount="1">
    <brk id="104"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zoomScale="57" zoomScaleNormal="57" zoomScaleSheetLayoutView="57" workbookViewId="0">
      <selection activeCell="B142" sqref="B142"/>
    </sheetView>
  </sheetViews>
  <sheetFormatPr defaultColWidth="19.5546875" defaultRowHeight="18" x14ac:dyDescent="0.35"/>
  <cols>
    <col min="1" max="1" width="5.6640625" style="20" customWidth="1"/>
    <col min="2" max="2" width="19.6640625" style="25" customWidth="1"/>
    <col min="3" max="3" width="11.33203125" style="67" customWidth="1"/>
    <col min="4" max="4" width="14.5546875" style="20" customWidth="1"/>
    <col min="5" max="5" width="22.33203125" style="20" customWidth="1"/>
    <col min="6" max="6" width="25.109375" style="20" customWidth="1"/>
    <col min="7" max="7" width="13.44140625" style="62" customWidth="1"/>
    <col min="8" max="8" width="15.33203125" style="20" customWidth="1"/>
    <col min="9" max="9" width="22.6640625" style="20" customWidth="1"/>
    <col min="10" max="10" width="25.5546875" style="29" customWidth="1"/>
    <col min="11" max="11" width="32.33203125" style="29" customWidth="1"/>
    <col min="12" max="12" width="9.109375" style="20" customWidth="1"/>
    <col min="13" max="13" width="38.33203125" style="25" customWidth="1"/>
    <col min="14" max="14" width="20.44140625" style="25" customWidth="1"/>
    <col min="15" max="16384" width="19.5546875" style="20"/>
  </cols>
  <sheetData>
    <row r="1" spans="1:14" s="1" customFormat="1" ht="34.5" customHeight="1" thickBot="1" x14ac:dyDescent="0.3">
      <c r="A1" s="131"/>
      <c r="B1" s="185" t="s">
        <v>111</v>
      </c>
      <c r="C1" s="186"/>
      <c r="D1" s="186"/>
      <c r="E1" s="186"/>
      <c r="F1" s="186"/>
      <c r="G1" s="186"/>
      <c r="H1" s="186"/>
      <c r="I1" s="186"/>
      <c r="J1" s="132"/>
      <c r="K1" s="188" t="s">
        <v>86</v>
      </c>
      <c r="L1" s="189"/>
      <c r="M1" s="416">
        <v>52005142014</v>
      </c>
      <c r="N1" s="417"/>
    </row>
    <row r="2" spans="1:14" s="1" customFormat="1" ht="34.5" customHeight="1" thickBot="1" x14ac:dyDescent="0.3">
      <c r="A2" s="133"/>
      <c r="B2" s="187"/>
      <c r="C2" s="187"/>
      <c r="D2" s="187"/>
      <c r="E2" s="187"/>
      <c r="F2" s="187"/>
      <c r="G2" s="187"/>
      <c r="H2" s="187"/>
      <c r="I2" s="187"/>
      <c r="J2" s="94"/>
      <c r="K2" s="192" t="s">
        <v>24</v>
      </c>
      <c r="L2" s="193"/>
      <c r="M2" s="418">
        <v>41470</v>
      </c>
      <c r="N2" s="419"/>
    </row>
    <row r="3" spans="1:14" s="1" customFormat="1" ht="39" customHeight="1" x14ac:dyDescent="0.5">
      <c r="A3" s="133"/>
      <c r="B3" s="316" t="s">
        <v>65</v>
      </c>
      <c r="C3" s="317"/>
      <c r="D3" s="317"/>
      <c r="E3" s="317"/>
      <c r="F3" s="317"/>
      <c r="G3" s="317"/>
      <c r="H3" s="317"/>
      <c r="I3" s="317"/>
      <c r="J3" s="171"/>
      <c r="K3" s="169"/>
      <c r="L3" s="169"/>
      <c r="M3" s="172"/>
      <c r="N3" s="134"/>
    </row>
    <row r="4" spans="1:14" s="1" customFormat="1" ht="6.75" customHeight="1" x14ac:dyDescent="0.35">
      <c r="A4" s="133"/>
      <c r="B4" s="2"/>
      <c r="C4" s="63"/>
      <c r="D4" s="2"/>
      <c r="E4" s="2"/>
      <c r="F4" s="3"/>
      <c r="G4" s="3"/>
      <c r="H4" s="3"/>
      <c r="I4" s="3"/>
      <c r="J4" s="4"/>
      <c r="K4" s="5"/>
      <c r="L4" s="6"/>
      <c r="M4" s="7"/>
      <c r="N4" s="158"/>
    </row>
    <row r="5" spans="1:14" s="1" customFormat="1" ht="39.75" customHeight="1" x14ac:dyDescent="0.25">
      <c r="A5" s="135"/>
      <c r="B5" s="310" t="s">
        <v>66</v>
      </c>
      <c r="C5" s="311"/>
      <c r="D5" s="311"/>
      <c r="E5" s="311"/>
      <c r="F5" s="311"/>
      <c r="G5" s="311"/>
      <c r="H5" s="311"/>
      <c r="I5" s="311"/>
      <c r="J5" s="127"/>
      <c r="K5" s="174"/>
      <c r="L5" s="170"/>
      <c r="M5" s="314"/>
      <c r="N5" s="315"/>
    </row>
    <row r="6" spans="1:14" s="9" customFormat="1" ht="20.25" customHeight="1" x14ac:dyDescent="0.25">
      <c r="A6" s="250"/>
      <c r="B6" s="251"/>
      <c r="C6" s="251"/>
      <c r="D6" s="251"/>
      <c r="E6" s="251"/>
      <c r="F6" s="251"/>
      <c r="G6" s="251"/>
      <c r="H6" s="251"/>
      <c r="I6" s="251"/>
      <c r="J6" s="251"/>
      <c r="K6" s="251"/>
      <c r="L6" s="251"/>
      <c r="M6" s="251"/>
      <c r="N6" s="252"/>
    </row>
    <row r="7" spans="1:14" s="96" customFormat="1" ht="51" customHeight="1" x14ac:dyDescent="0.25">
      <c r="A7" s="329" t="s">
        <v>38</v>
      </c>
      <c r="B7" s="330"/>
      <c r="C7" s="374">
        <v>2</v>
      </c>
      <c r="D7" s="374"/>
      <c r="E7" s="118" t="s">
        <v>39</v>
      </c>
      <c r="F7" s="120">
        <v>41439</v>
      </c>
      <c r="G7" s="105" t="s">
        <v>37</v>
      </c>
      <c r="H7" s="322">
        <v>41469</v>
      </c>
      <c r="I7" s="322"/>
      <c r="J7" s="106"/>
      <c r="K7" s="118" t="s">
        <v>5</v>
      </c>
      <c r="L7" s="117" t="s">
        <v>67</v>
      </c>
      <c r="M7" s="118" t="s">
        <v>0</v>
      </c>
      <c r="N7" s="136"/>
    </row>
    <row r="8" spans="1:14" s="96" customFormat="1" ht="9" customHeight="1" x14ac:dyDescent="0.25">
      <c r="A8" s="137"/>
      <c r="B8" s="97"/>
      <c r="C8" s="99"/>
      <c r="D8" s="100"/>
      <c r="E8" s="100"/>
      <c r="F8" s="100"/>
      <c r="G8" s="98"/>
      <c r="H8" s="98"/>
      <c r="I8" s="100"/>
      <c r="N8" s="138"/>
    </row>
    <row r="9" spans="1:14" s="96" customFormat="1" ht="60.75" customHeight="1" x14ac:dyDescent="0.25">
      <c r="A9" s="331" t="s">
        <v>55</v>
      </c>
      <c r="B9" s="332"/>
      <c r="C9" s="333">
        <v>41395</v>
      </c>
      <c r="D9" s="334"/>
      <c r="E9" s="118" t="s">
        <v>53</v>
      </c>
      <c r="F9" s="123">
        <v>365</v>
      </c>
      <c r="G9" s="320" t="s">
        <v>54</v>
      </c>
      <c r="H9" s="320"/>
      <c r="I9" s="111">
        <f>F9</f>
        <v>365</v>
      </c>
      <c r="J9" s="118" t="s">
        <v>32</v>
      </c>
      <c r="K9" s="120">
        <v>41408</v>
      </c>
      <c r="L9" s="320" t="s">
        <v>94</v>
      </c>
      <c r="M9" s="321"/>
      <c r="N9" s="139">
        <f>H7-K9</f>
        <v>61</v>
      </c>
    </row>
    <row r="10" spans="1:14" s="9" customFormat="1" ht="7.5" customHeight="1" x14ac:dyDescent="0.25">
      <c r="A10" s="137"/>
      <c r="B10" s="97"/>
      <c r="C10" s="99"/>
      <c r="D10" s="101"/>
      <c r="E10" s="98"/>
      <c r="F10" s="100"/>
      <c r="G10" s="98"/>
      <c r="H10" s="98"/>
      <c r="I10" s="100"/>
      <c r="J10" s="98"/>
      <c r="K10" s="101"/>
      <c r="L10" s="95"/>
      <c r="M10" s="98"/>
      <c r="N10" s="140"/>
    </row>
    <row r="11" spans="1:14" s="1" customFormat="1" ht="33" customHeight="1" x14ac:dyDescent="0.3">
      <c r="A11" s="293" t="s">
        <v>36</v>
      </c>
      <c r="B11" s="294"/>
      <c r="C11" s="380" t="s">
        <v>88</v>
      </c>
      <c r="D11" s="380"/>
      <c r="E11" s="380"/>
      <c r="F11" s="380"/>
      <c r="G11" s="371" t="s">
        <v>22</v>
      </c>
      <c r="H11" s="372"/>
      <c r="I11" s="373"/>
      <c r="J11" s="120">
        <f>K9+F9</f>
        <v>41773</v>
      </c>
      <c r="K11" s="370" t="s">
        <v>6</v>
      </c>
      <c r="L11" s="370"/>
      <c r="M11" s="322">
        <f>J11</f>
        <v>41773</v>
      </c>
      <c r="N11" s="323"/>
    </row>
    <row r="12" spans="1:14" s="1" customFormat="1" ht="33" customHeight="1" x14ac:dyDescent="0.3">
      <c r="A12" s="293" t="s">
        <v>35</v>
      </c>
      <c r="B12" s="294"/>
      <c r="C12" s="360" t="s">
        <v>100</v>
      </c>
      <c r="D12" s="360"/>
      <c r="E12" s="360"/>
      <c r="F12" s="360"/>
      <c r="G12" s="360"/>
      <c r="H12" s="360"/>
      <c r="I12" s="360"/>
      <c r="J12" s="361"/>
      <c r="K12" s="358" t="s">
        <v>7</v>
      </c>
      <c r="L12" s="359"/>
      <c r="M12" s="324">
        <v>881000</v>
      </c>
      <c r="N12" s="325"/>
    </row>
    <row r="13" spans="1:14" s="1" customFormat="1" ht="33" customHeight="1" x14ac:dyDescent="0.3">
      <c r="A13" s="293" t="s">
        <v>33</v>
      </c>
      <c r="B13" s="294"/>
      <c r="C13" s="360" t="s">
        <v>78</v>
      </c>
      <c r="D13" s="360"/>
      <c r="E13" s="360"/>
      <c r="F13" s="360"/>
      <c r="G13" s="360"/>
      <c r="H13" s="360"/>
      <c r="I13" s="360"/>
      <c r="J13" s="379"/>
      <c r="K13" s="167" t="s">
        <v>8</v>
      </c>
      <c r="L13" s="168">
        <v>2</v>
      </c>
      <c r="M13" s="318">
        <v>75000</v>
      </c>
      <c r="N13" s="319"/>
    </row>
    <row r="14" spans="1:14" s="1" customFormat="1" ht="33" customHeight="1" x14ac:dyDescent="0.3">
      <c r="A14" s="293" t="s">
        <v>34</v>
      </c>
      <c r="B14" s="294"/>
      <c r="C14" s="360" t="s">
        <v>79</v>
      </c>
      <c r="D14" s="360"/>
      <c r="E14" s="360"/>
      <c r="F14" s="360"/>
      <c r="G14" s="360"/>
      <c r="H14" s="360"/>
      <c r="I14" s="360"/>
      <c r="J14" s="379"/>
      <c r="K14" s="368" t="s">
        <v>9</v>
      </c>
      <c r="L14" s="369"/>
      <c r="M14" s="295">
        <f>M12+M13</f>
        <v>956000</v>
      </c>
      <c r="N14" s="296"/>
    </row>
    <row r="15" spans="1:14" s="10" customFormat="1" ht="69" customHeight="1" x14ac:dyDescent="0.3">
      <c r="A15" s="271" t="s">
        <v>93</v>
      </c>
      <c r="B15" s="272"/>
      <c r="C15" s="371" t="s">
        <v>2</v>
      </c>
      <c r="D15" s="372"/>
      <c r="E15" s="372"/>
      <c r="F15" s="377"/>
      <c r="G15" s="375" t="s">
        <v>1</v>
      </c>
      <c r="H15" s="376"/>
      <c r="I15" s="124" t="s">
        <v>3</v>
      </c>
      <c r="J15" s="125" t="s">
        <v>23</v>
      </c>
      <c r="K15" s="124" t="s">
        <v>31</v>
      </c>
      <c r="L15" s="375" t="s">
        <v>18</v>
      </c>
      <c r="M15" s="378"/>
      <c r="N15" s="141"/>
    </row>
    <row r="16" spans="1:14" s="1" customFormat="1" ht="18" customHeight="1" x14ac:dyDescent="0.3">
      <c r="A16" s="133"/>
      <c r="B16" s="11"/>
      <c r="C16" s="362"/>
      <c r="D16" s="363"/>
      <c r="E16" s="363"/>
      <c r="F16" s="364"/>
      <c r="G16" s="55" t="s">
        <v>10</v>
      </c>
      <c r="H16" s="56" t="s">
        <v>11</v>
      </c>
      <c r="I16" s="365"/>
      <c r="J16" s="366"/>
      <c r="K16" s="41" t="s">
        <v>19</v>
      </c>
      <c r="L16" s="365"/>
      <c r="M16" s="366"/>
      <c r="N16" s="142"/>
    </row>
    <row r="17" spans="1:14" s="1" customFormat="1" ht="17.25" customHeight="1" x14ac:dyDescent="0.3">
      <c r="A17" s="133"/>
      <c r="B17" s="13"/>
      <c r="C17" s="362"/>
      <c r="D17" s="363"/>
      <c r="E17" s="363"/>
      <c r="F17" s="364"/>
      <c r="G17" s="57"/>
      <c r="H17" s="14"/>
      <c r="I17" s="12"/>
      <c r="J17" s="14"/>
      <c r="K17" s="15"/>
      <c r="L17" s="367"/>
      <c r="M17" s="357"/>
      <c r="N17" s="143"/>
    </row>
    <row r="18" spans="1:14" s="47" customFormat="1" ht="46.5" customHeight="1" x14ac:dyDescent="0.5">
      <c r="A18" s="144"/>
      <c r="B18" s="45">
        <v>1</v>
      </c>
      <c r="C18" s="297" t="s">
        <v>68</v>
      </c>
      <c r="D18" s="298"/>
      <c r="E18" s="298"/>
      <c r="F18" s="299"/>
      <c r="G18" s="68">
        <v>1</v>
      </c>
      <c r="H18" s="114" t="s">
        <v>69</v>
      </c>
      <c r="I18" s="116">
        <v>750000</v>
      </c>
      <c r="J18" s="81">
        <f>G18*I18</f>
        <v>750000</v>
      </c>
      <c r="K18" s="128">
        <v>0.12570000000000001</v>
      </c>
      <c r="L18" s="300">
        <f>K18*I18</f>
        <v>94275</v>
      </c>
      <c r="M18" s="301"/>
      <c r="N18" s="145"/>
    </row>
    <row r="19" spans="1:14" s="47" customFormat="1" ht="6.75" customHeight="1" x14ac:dyDescent="0.5">
      <c r="A19" s="144"/>
      <c r="B19" s="45"/>
      <c r="C19" s="302"/>
      <c r="D19" s="303"/>
      <c r="E19" s="303"/>
      <c r="F19" s="304"/>
      <c r="G19" s="68"/>
      <c r="H19" s="69"/>
      <c r="I19" s="116"/>
      <c r="J19" s="81"/>
      <c r="K19" s="46"/>
      <c r="L19" s="300"/>
      <c r="M19" s="301"/>
      <c r="N19" s="145"/>
    </row>
    <row r="20" spans="1:14" s="47" customFormat="1" ht="46.5" customHeight="1" x14ac:dyDescent="0.5">
      <c r="A20" s="144"/>
      <c r="B20" s="45">
        <v>2</v>
      </c>
      <c r="C20" s="297" t="s">
        <v>70</v>
      </c>
      <c r="D20" s="298"/>
      <c r="E20" s="298"/>
      <c r="F20" s="299"/>
      <c r="G20" s="68">
        <v>500</v>
      </c>
      <c r="H20" s="114" t="s">
        <v>71</v>
      </c>
      <c r="I20" s="116">
        <v>200</v>
      </c>
      <c r="J20" s="81">
        <f>G20*I20</f>
        <v>100000</v>
      </c>
      <c r="K20" s="82">
        <v>100</v>
      </c>
      <c r="L20" s="300">
        <f>K20*I20</f>
        <v>20000</v>
      </c>
      <c r="M20" s="301"/>
      <c r="N20" s="145"/>
    </row>
    <row r="21" spans="1:14" s="47" customFormat="1" ht="6.75" customHeight="1" x14ac:dyDescent="0.5">
      <c r="A21" s="144"/>
      <c r="B21" s="45"/>
      <c r="C21" s="302"/>
      <c r="D21" s="303"/>
      <c r="E21" s="303"/>
      <c r="F21" s="304"/>
      <c r="G21" s="68"/>
      <c r="H21" s="69"/>
      <c r="I21" s="116"/>
      <c r="J21" s="81"/>
      <c r="K21" s="46"/>
      <c r="L21" s="300"/>
      <c r="M21" s="301"/>
      <c r="N21" s="145"/>
    </row>
    <row r="22" spans="1:14" s="47" customFormat="1" ht="46.5" customHeight="1" x14ac:dyDescent="0.5">
      <c r="A22" s="144"/>
      <c r="B22" s="45">
        <v>3</v>
      </c>
      <c r="C22" s="297" t="s">
        <v>72</v>
      </c>
      <c r="D22" s="298"/>
      <c r="E22" s="298"/>
      <c r="F22" s="299"/>
      <c r="G22" s="68">
        <v>1</v>
      </c>
      <c r="H22" s="114" t="s">
        <v>69</v>
      </c>
      <c r="I22" s="116">
        <v>3500</v>
      </c>
      <c r="J22" s="81">
        <f>G22*I22</f>
        <v>3500</v>
      </c>
      <c r="K22" s="128">
        <v>0.215</v>
      </c>
      <c r="L22" s="300">
        <f>K22*I22</f>
        <v>752.5</v>
      </c>
      <c r="M22" s="301"/>
      <c r="N22" s="145"/>
    </row>
    <row r="23" spans="1:14" s="47" customFormat="1" ht="6.75" customHeight="1" x14ac:dyDescent="0.5">
      <c r="A23" s="144"/>
      <c r="B23" s="45"/>
      <c r="C23" s="302"/>
      <c r="D23" s="303"/>
      <c r="E23" s="303"/>
      <c r="F23" s="304"/>
      <c r="G23" s="68"/>
      <c r="H23" s="69"/>
      <c r="I23" s="116"/>
      <c r="J23" s="81"/>
      <c r="K23" s="46"/>
      <c r="L23" s="300"/>
      <c r="M23" s="301"/>
      <c r="N23" s="145"/>
    </row>
    <row r="24" spans="1:14" s="47" customFormat="1" ht="46.5" customHeight="1" x14ac:dyDescent="0.5">
      <c r="A24" s="144"/>
      <c r="B24" s="45">
        <v>4</v>
      </c>
      <c r="C24" s="297" t="s">
        <v>73</v>
      </c>
      <c r="D24" s="298"/>
      <c r="E24" s="298"/>
      <c r="F24" s="299"/>
      <c r="G24" s="68">
        <v>100</v>
      </c>
      <c r="H24" s="114" t="s">
        <v>71</v>
      </c>
      <c r="I24" s="116">
        <v>150</v>
      </c>
      <c r="J24" s="81">
        <f>G24*I24</f>
        <v>15000</v>
      </c>
      <c r="K24" s="82">
        <v>15</v>
      </c>
      <c r="L24" s="300">
        <f>K24*I24</f>
        <v>2250</v>
      </c>
      <c r="M24" s="301"/>
      <c r="N24" s="145"/>
    </row>
    <row r="25" spans="1:14" s="47" customFormat="1" ht="6.75" customHeight="1" x14ac:dyDescent="0.5">
      <c r="A25" s="144"/>
      <c r="B25" s="45"/>
      <c r="C25" s="302"/>
      <c r="D25" s="303"/>
      <c r="E25" s="303"/>
      <c r="F25" s="304"/>
      <c r="G25" s="68"/>
      <c r="H25" s="69"/>
      <c r="I25" s="80"/>
      <c r="J25" s="81"/>
      <c r="K25" s="46"/>
      <c r="L25" s="300"/>
      <c r="M25" s="301"/>
      <c r="N25" s="145"/>
    </row>
    <row r="26" spans="1:14" s="47" customFormat="1" ht="46.5" customHeight="1" x14ac:dyDescent="0.5">
      <c r="A26" s="144"/>
      <c r="B26" s="45">
        <v>5</v>
      </c>
      <c r="C26" s="297" t="s">
        <v>74</v>
      </c>
      <c r="D26" s="298"/>
      <c r="E26" s="298"/>
      <c r="F26" s="299"/>
      <c r="G26" s="68">
        <v>500</v>
      </c>
      <c r="H26" s="114" t="s">
        <v>75</v>
      </c>
      <c r="I26" s="116">
        <v>25</v>
      </c>
      <c r="J26" s="81">
        <f>G26*I26</f>
        <v>12500</v>
      </c>
      <c r="K26" s="82">
        <v>25</v>
      </c>
      <c r="L26" s="300">
        <f>K26*I26</f>
        <v>625</v>
      </c>
      <c r="M26" s="301"/>
      <c r="N26" s="145"/>
    </row>
    <row r="27" spans="1:14" s="47" customFormat="1" ht="6.75" customHeight="1" x14ac:dyDescent="0.5">
      <c r="A27" s="144"/>
      <c r="B27" s="45"/>
      <c r="C27" s="302"/>
      <c r="D27" s="303"/>
      <c r="E27" s="303"/>
      <c r="F27" s="304"/>
      <c r="G27" s="68"/>
      <c r="H27" s="69"/>
      <c r="I27" s="80"/>
      <c r="J27" s="81"/>
      <c r="K27" s="46"/>
      <c r="L27" s="300"/>
      <c r="M27" s="301"/>
      <c r="N27" s="145"/>
    </row>
    <row r="28" spans="1:14" s="47" customFormat="1" ht="46.5" customHeight="1" x14ac:dyDescent="0.5">
      <c r="A28" s="144" t="s">
        <v>76</v>
      </c>
      <c r="B28" s="45">
        <v>6</v>
      </c>
      <c r="C28" s="297" t="s">
        <v>77</v>
      </c>
      <c r="D28" s="298"/>
      <c r="E28" s="298"/>
      <c r="F28" s="299"/>
      <c r="G28" s="68">
        <v>1</v>
      </c>
      <c r="H28" s="114" t="s">
        <v>69</v>
      </c>
      <c r="I28" s="116">
        <v>75000</v>
      </c>
      <c r="J28" s="81">
        <f>G28*I28</f>
        <v>75000</v>
      </c>
      <c r="K28" s="128">
        <v>0.10150000000000001</v>
      </c>
      <c r="L28" s="300">
        <f>K28*I28</f>
        <v>7612.5000000000009</v>
      </c>
      <c r="M28" s="301"/>
      <c r="N28" s="145"/>
    </row>
    <row r="29" spans="1:14" s="47" customFormat="1" ht="6.75" customHeight="1" x14ac:dyDescent="0.5">
      <c r="A29" s="144"/>
      <c r="B29" s="45"/>
      <c r="C29" s="302"/>
      <c r="D29" s="303"/>
      <c r="E29" s="303"/>
      <c r="F29" s="304"/>
      <c r="G29" s="68"/>
      <c r="H29" s="69"/>
      <c r="I29" s="80"/>
      <c r="J29" s="81"/>
      <c r="K29" s="46"/>
      <c r="L29" s="300"/>
      <c r="M29" s="301"/>
      <c r="N29" s="145"/>
    </row>
    <row r="30" spans="1:14" s="47" customFormat="1" ht="46.5" customHeight="1" x14ac:dyDescent="0.5">
      <c r="A30" s="144"/>
      <c r="B30" s="45">
        <v>7</v>
      </c>
      <c r="C30" s="297"/>
      <c r="D30" s="298"/>
      <c r="E30" s="298"/>
      <c r="F30" s="299"/>
      <c r="G30" s="68"/>
      <c r="H30" s="114"/>
      <c r="I30" s="116"/>
      <c r="J30" s="81">
        <f>G30*I30</f>
        <v>0</v>
      </c>
      <c r="K30" s="82">
        <v>0</v>
      </c>
      <c r="L30" s="300">
        <f>K30*I30</f>
        <v>0</v>
      </c>
      <c r="M30" s="301"/>
      <c r="N30" s="145"/>
    </row>
    <row r="31" spans="1:14" s="47" customFormat="1" ht="6.75" customHeight="1" x14ac:dyDescent="0.5">
      <c r="A31" s="144"/>
      <c r="B31" s="45"/>
      <c r="C31" s="302"/>
      <c r="D31" s="303"/>
      <c r="E31" s="303"/>
      <c r="F31" s="304"/>
      <c r="G31" s="68"/>
      <c r="H31" s="69"/>
      <c r="I31" s="80"/>
      <c r="J31" s="81"/>
      <c r="K31" s="46"/>
      <c r="L31" s="300"/>
      <c r="M31" s="301"/>
      <c r="N31" s="145"/>
    </row>
    <row r="32" spans="1:14" s="47" customFormat="1" ht="46.5" customHeight="1" x14ac:dyDescent="0.5">
      <c r="A32" s="144"/>
      <c r="B32" s="45">
        <v>8</v>
      </c>
      <c r="C32" s="297"/>
      <c r="D32" s="298"/>
      <c r="E32" s="298"/>
      <c r="F32" s="299"/>
      <c r="G32" s="68"/>
      <c r="H32" s="114"/>
      <c r="I32" s="116"/>
      <c r="J32" s="81">
        <f>G32*I32</f>
        <v>0</v>
      </c>
      <c r="K32" s="82">
        <v>0</v>
      </c>
      <c r="L32" s="300">
        <f>K32*I32</f>
        <v>0</v>
      </c>
      <c r="M32" s="301"/>
      <c r="N32" s="145"/>
    </row>
    <row r="33" spans="1:14" s="47" customFormat="1" ht="6.75" customHeight="1" x14ac:dyDescent="0.5">
      <c r="A33" s="144"/>
      <c r="B33" s="45"/>
      <c r="C33" s="302"/>
      <c r="D33" s="303"/>
      <c r="E33" s="303"/>
      <c r="F33" s="304"/>
      <c r="G33" s="68"/>
      <c r="H33" s="69"/>
      <c r="I33" s="80"/>
      <c r="J33" s="81"/>
      <c r="K33" s="46"/>
      <c r="L33" s="300"/>
      <c r="M33" s="301"/>
      <c r="N33" s="145"/>
    </row>
    <row r="34" spans="1:14" s="47" customFormat="1" ht="46.5" customHeight="1" x14ac:dyDescent="0.5">
      <c r="A34" s="144"/>
      <c r="B34" s="45">
        <v>9</v>
      </c>
      <c r="C34" s="297"/>
      <c r="D34" s="298"/>
      <c r="E34" s="298"/>
      <c r="F34" s="299"/>
      <c r="G34" s="68"/>
      <c r="H34" s="114"/>
      <c r="I34" s="116"/>
      <c r="J34" s="81">
        <f>G34*I34</f>
        <v>0</v>
      </c>
      <c r="K34" s="82">
        <v>0</v>
      </c>
      <c r="L34" s="300">
        <f>K34*I34</f>
        <v>0</v>
      </c>
      <c r="M34" s="301"/>
      <c r="N34" s="145"/>
    </row>
    <row r="35" spans="1:14" s="47" customFormat="1" ht="6.75" customHeight="1" x14ac:dyDescent="0.5">
      <c r="A35" s="144"/>
      <c r="B35" s="45"/>
      <c r="C35" s="302"/>
      <c r="D35" s="303"/>
      <c r="E35" s="303"/>
      <c r="F35" s="304"/>
      <c r="G35" s="68"/>
      <c r="H35" s="69"/>
      <c r="I35" s="80"/>
      <c r="J35" s="81"/>
      <c r="K35" s="46"/>
      <c r="L35" s="300"/>
      <c r="M35" s="301"/>
      <c r="N35" s="145"/>
    </row>
    <row r="36" spans="1:14" s="47" customFormat="1" ht="46.5" customHeight="1" x14ac:dyDescent="0.5">
      <c r="A36" s="144"/>
      <c r="B36" s="45">
        <v>10</v>
      </c>
      <c r="C36" s="297"/>
      <c r="D36" s="298"/>
      <c r="E36" s="298"/>
      <c r="F36" s="299"/>
      <c r="G36" s="68"/>
      <c r="H36" s="114"/>
      <c r="I36" s="116"/>
      <c r="J36" s="81">
        <f>G36*I36</f>
        <v>0</v>
      </c>
      <c r="K36" s="82">
        <v>0</v>
      </c>
      <c r="L36" s="300">
        <f>K36*I36</f>
        <v>0</v>
      </c>
      <c r="M36" s="301"/>
      <c r="N36" s="145"/>
    </row>
    <row r="37" spans="1:14" s="47" customFormat="1" ht="6.75" customHeight="1" x14ac:dyDescent="0.5">
      <c r="A37" s="144"/>
      <c r="B37" s="45"/>
      <c r="C37" s="302"/>
      <c r="D37" s="303"/>
      <c r="E37" s="303"/>
      <c r="F37" s="304"/>
      <c r="G37" s="68"/>
      <c r="H37" s="69"/>
      <c r="I37" s="80"/>
      <c r="J37" s="81"/>
      <c r="K37" s="46"/>
      <c r="L37" s="300"/>
      <c r="M37" s="301"/>
      <c r="N37" s="145"/>
    </row>
    <row r="38" spans="1:14" s="47" customFormat="1" ht="46.5" customHeight="1" x14ac:dyDescent="0.5">
      <c r="A38" s="144"/>
      <c r="B38" s="45">
        <v>11</v>
      </c>
      <c r="C38" s="297"/>
      <c r="D38" s="298"/>
      <c r="E38" s="298"/>
      <c r="F38" s="299"/>
      <c r="G38" s="68"/>
      <c r="H38" s="114"/>
      <c r="I38" s="116"/>
      <c r="J38" s="81">
        <f>G38*I38</f>
        <v>0</v>
      </c>
      <c r="K38" s="82">
        <v>0</v>
      </c>
      <c r="L38" s="300">
        <f>K38*I38</f>
        <v>0</v>
      </c>
      <c r="M38" s="301"/>
      <c r="N38" s="145"/>
    </row>
    <row r="39" spans="1:14" s="47" customFormat="1" ht="6.75" customHeight="1" x14ac:dyDescent="0.5">
      <c r="A39" s="144"/>
      <c r="B39" s="45"/>
      <c r="C39" s="302"/>
      <c r="D39" s="303"/>
      <c r="E39" s="303"/>
      <c r="F39" s="304"/>
      <c r="G39" s="68"/>
      <c r="H39" s="69"/>
      <c r="I39" s="80"/>
      <c r="J39" s="81"/>
      <c r="K39" s="46"/>
      <c r="L39" s="300"/>
      <c r="M39" s="301"/>
      <c r="N39" s="145"/>
    </row>
    <row r="40" spans="1:14" s="47" customFormat="1" ht="46.5" customHeight="1" x14ac:dyDescent="0.5">
      <c r="A40" s="144"/>
      <c r="B40" s="45">
        <v>12</v>
      </c>
      <c r="C40" s="297"/>
      <c r="D40" s="298"/>
      <c r="E40" s="298"/>
      <c r="F40" s="299"/>
      <c r="G40" s="68"/>
      <c r="H40" s="114"/>
      <c r="I40" s="116"/>
      <c r="J40" s="81">
        <f>G40*I40</f>
        <v>0</v>
      </c>
      <c r="K40" s="82">
        <v>0</v>
      </c>
      <c r="L40" s="300">
        <f>K40*I40</f>
        <v>0</v>
      </c>
      <c r="M40" s="301"/>
      <c r="N40" s="145"/>
    </row>
    <row r="41" spans="1:14" s="47" customFormat="1" ht="6.75" customHeight="1" x14ac:dyDescent="0.5">
      <c r="A41" s="144"/>
      <c r="B41" s="45"/>
      <c r="C41" s="302"/>
      <c r="D41" s="303"/>
      <c r="E41" s="303"/>
      <c r="F41" s="304"/>
      <c r="G41" s="68"/>
      <c r="H41" s="69"/>
      <c r="I41" s="80"/>
      <c r="J41" s="81"/>
      <c r="K41" s="46"/>
      <c r="L41" s="300"/>
      <c r="M41" s="301"/>
      <c r="N41" s="145"/>
    </row>
    <row r="42" spans="1:14" s="47" customFormat="1" ht="46.5" customHeight="1" x14ac:dyDescent="0.5">
      <c r="A42" s="144"/>
      <c r="B42" s="45">
        <v>13</v>
      </c>
      <c r="C42" s="297"/>
      <c r="D42" s="298"/>
      <c r="E42" s="298"/>
      <c r="F42" s="299"/>
      <c r="G42" s="68"/>
      <c r="H42" s="114"/>
      <c r="I42" s="116"/>
      <c r="J42" s="81">
        <f>G42*I42</f>
        <v>0</v>
      </c>
      <c r="K42" s="82">
        <v>0</v>
      </c>
      <c r="L42" s="300">
        <f>K42*I42</f>
        <v>0</v>
      </c>
      <c r="M42" s="301"/>
      <c r="N42" s="145"/>
    </row>
    <row r="43" spans="1:14" s="47" customFormat="1" ht="6.75" customHeight="1" x14ac:dyDescent="0.5">
      <c r="A43" s="144"/>
      <c r="B43" s="45"/>
      <c r="C43" s="302"/>
      <c r="D43" s="303"/>
      <c r="E43" s="303"/>
      <c r="F43" s="304"/>
      <c r="G43" s="68"/>
      <c r="H43" s="69"/>
      <c r="I43" s="80"/>
      <c r="J43" s="81"/>
      <c r="K43" s="46"/>
      <c r="L43" s="300"/>
      <c r="M43" s="301"/>
      <c r="N43" s="145"/>
    </row>
    <row r="44" spans="1:14" s="47" customFormat="1" ht="46.5" customHeight="1" x14ac:dyDescent="0.5">
      <c r="A44" s="144"/>
      <c r="B44" s="45">
        <v>14</v>
      </c>
      <c r="C44" s="297"/>
      <c r="D44" s="298"/>
      <c r="E44" s="298"/>
      <c r="F44" s="299"/>
      <c r="G44" s="68"/>
      <c r="H44" s="114"/>
      <c r="I44" s="116"/>
      <c r="J44" s="81">
        <f>G44*I44</f>
        <v>0</v>
      </c>
      <c r="K44" s="82">
        <v>0</v>
      </c>
      <c r="L44" s="300">
        <f>K44*I44</f>
        <v>0</v>
      </c>
      <c r="M44" s="301"/>
      <c r="N44" s="145"/>
    </row>
    <row r="45" spans="1:14" s="47" customFormat="1" ht="6.75" customHeight="1" x14ac:dyDescent="0.5">
      <c r="A45" s="144"/>
      <c r="B45" s="45"/>
      <c r="C45" s="302"/>
      <c r="D45" s="303"/>
      <c r="E45" s="303"/>
      <c r="F45" s="304"/>
      <c r="G45" s="68"/>
      <c r="H45" s="69"/>
      <c r="I45" s="80"/>
      <c r="J45" s="81"/>
      <c r="K45" s="46"/>
      <c r="L45" s="300"/>
      <c r="M45" s="301"/>
      <c r="N45" s="145"/>
    </row>
    <row r="46" spans="1:14" s="47" customFormat="1" ht="46.5" customHeight="1" x14ac:dyDescent="0.5">
      <c r="A46" s="144"/>
      <c r="B46" s="45">
        <v>15</v>
      </c>
      <c r="C46" s="297"/>
      <c r="D46" s="298"/>
      <c r="E46" s="298"/>
      <c r="F46" s="299"/>
      <c r="G46" s="68"/>
      <c r="H46" s="114"/>
      <c r="I46" s="116"/>
      <c r="J46" s="81">
        <f>G46*I46</f>
        <v>0</v>
      </c>
      <c r="K46" s="82">
        <v>0</v>
      </c>
      <c r="L46" s="300">
        <f>K46*I46</f>
        <v>0</v>
      </c>
      <c r="M46" s="301"/>
      <c r="N46" s="145"/>
    </row>
    <row r="47" spans="1:14" s="47" customFormat="1" ht="6.75" customHeight="1" x14ac:dyDescent="0.5">
      <c r="A47" s="144"/>
      <c r="B47" s="45"/>
      <c r="C47" s="302"/>
      <c r="D47" s="303"/>
      <c r="E47" s="303"/>
      <c r="F47" s="304"/>
      <c r="G47" s="68"/>
      <c r="H47" s="69"/>
      <c r="I47" s="80"/>
      <c r="J47" s="81"/>
      <c r="K47" s="46"/>
      <c r="L47" s="300"/>
      <c r="M47" s="301"/>
      <c r="N47" s="145"/>
    </row>
    <row r="48" spans="1:14" s="47" customFormat="1" ht="46.5" hidden="1" customHeight="1" x14ac:dyDescent="0.5">
      <c r="A48" s="144"/>
      <c r="B48" s="45"/>
      <c r="C48" s="297"/>
      <c r="D48" s="298"/>
      <c r="E48" s="298"/>
      <c r="F48" s="299"/>
      <c r="G48" s="68"/>
      <c r="H48" s="114"/>
      <c r="I48" s="116"/>
      <c r="J48" s="81">
        <f>G48*I48</f>
        <v>0</v>
      </c>
      <c r="K48" s="82">
        <v>0</v>
      </c>
      <c r="L48" s="300">
        <f>K48*I48</f>
        <v>0</v>
      </c>
      <c r="M48" s="301"/>
      <c r="N48" s="145"/>
    </row>
    <row r="49" spans="1:14" s="47" customFormat="1" ht="6.75" hidden="1" customHeight="1" x14ac:dyDescent="0.5">
      <c r="A49" s="144"/>
      <c r="B49" s="45"/>
      <c r="C49" s="302"/>
      <c r="D49" s="303"/>
      <c r="E49" s="303"/>
      <c r="F49" s="304"/>
      <c r="G49" s="68"/>
      <c r="H49" s="69"/>
      <c r="I49" s="80"/>
      <c r="J49" s="81"/>
      <c r="K49" s="46"/>
      <c r="L49" s="300"/>
      <c r="M49" s="301"/>
      <c r="N49" s="145"/>
    </row>
    <row r="50" spans="1:14" s="47" customFormat="1" ht="46.5" hidden="1" customHeight="1" x14ac:dyDescent="0.5">
      <c r="A50" s="144"/>
      <c r="B50" s="45"/>
      <c r="C50" s="297"/>
      <c r="D50" s="298"/>
      <c r="E50" s="298"/>
      <c r="F50" s="299"/>
      <c r="G50" s="68"/>
      <c r="H50" s="114"/>
      <c r="I50" s="116"/>
      <c r="J50" s="81">
        <f>G50*I50</f>
        <v>0</v>
      </c>
      <c r="K50" s="82">
        <v>0</v>
      </c>
      <c r="L50" s="300">
        <f>K50*I50</f>
        <v>0</v>
      </c>
      <c r="M50" s="301"/>
      <c r="N50" s="145"/>
    </row>
    <row r="51" spans="1:14" s="47" customFormat="1" ht="6.75" hidden="1" customHeight="1" x14ac:dyDescent="0.5">
      <c r="A51" s="144"/>
      <c r="B51" s="45"/>
      <c r="C51" s="302"/>
      <c r="D51" s="303"/>
      <c r="E51" s="303"/>
      <c r="F51" s="304"/>
      <c r="G51" s="68"/>
      <c r="H51" s="69"/>
      <c r="I51" s="80"/>
      <c r="J51" s="81"/>
      <c r="K51" s="46"/>
      <c r="L51" s="300"/>
      <c r="M51" s="301"/>
      <c r="N51" s="145"/>
    </row>
    <row r="52" spans="1:14" s="47" customFormat="1" ht="46.5" hidden="1" customHeight="1" x14ac:dyDescent="0.5">
      <c r="A52" s="144"/>
      <c r="B52" s="45"/>
      <c r="C52" s="297"/>
      <c r="D52" s="298"/>
      <c r="E52" s="298"/>
      <c r="F52" s="299"/>
      <c r="G52" s="68"/>
      <c r="H52" s="114"/>
      <c r="I52" s="116"/>
      <c r="J52" s="81">
        <f>G52*I52</f>
        <v>0</v>
      </c>
      <c r="K52" s="82">
        <v>0</v>
      </c>
      <c r="L52" s="300">
        <f>K52*I52</f>
        <v>0</v>
      </c>
      <c r="M52" s="301"/>
      <c r="N52" s="145"/>
    </row>
    <row r="53" spans="1:14" s="47" customFormat="1" ht="6.75" hidden="1" customHeight="1" x14ac:dyDescent="0.5">
      <c r="A53" s="144"/>
      <c r="B53" s="45"/>
      <c r="C53" s="302"/>
      <c r="D53" s="303"/>
      <c r="E53" s="303"/>
      <c r="F53" s="304"/>
      <c r="G53" s="68"/>
      <c r="H53" s="69"/>
      <c r="I53" s="80"/>
      <c r="J53" s="81"/>
      <c r="K53" s="46"/>
      <c r="L53" s="300"/>
      <c r="M53" s="301"/>
      <c r="N53" s="145"/>
    </row>
    <row r="54" spans="1:14" s="47" customFormat="1" ht="46.5" hidden="1" customHeight="1" x14ac:dyDescent="0.5">
      <c r="A54" s="144"/>
      <c r="B54" s="45"/>
      <c r="C54" s="297"/>
      <c r="D54" s="298"/>
      <c r="E54" s="298"/>
      <c r="F54" s="299"/>
      <c r="G54" s="68"/>
      <c r="H54" s="114"/>
      <c r="I54" s="116"/>
      <c r="J54" s="81">
        <f>G54*I54</f>
        <v>0</v>
      </c>
      <c r="K54" s="82">
        <v>0</v>
      </c>
      <c r="L54" s="300">
        <f>K54*I54</f>
        <v>0</v>
      </c>
      <c r="M54" s="301"/>
      <c r="N54" s="145"/>
    </row>
    <row r="55" spans="1:14" s="47" customFormat="1" ht="6.75" hidden="1" customHeight="1" x14ac:dyDescent="0.5">
      <c r="A55" s="144"/>
      <c r="B55" s="45"/>
      <c r="C55" s="302"/>
      <c r="D55" s="303"/>
      <c r="E55" s="303"/>
      <c r="F55" s="304"/>
      <c r="G55" s="68"/>
      <c r="H55" s="69"/>
      <c r="I55" s="80"/>
      <c r="J55" s="81"/>
      <c r="K55" s="46"/>
      <c r="L55" s="300"/>
      <c r="M55" s="301"/>
      <c r="N55" s="145"/>
    </row>
    <row r="56" spans="1:14" s="47" customFormat="1" ht="46.5" hidden="1" customHeight="1" x14ac:dyDescent="0.5">
      <c r="A56" s="144"/>
      <c r="B56" s="45"/>
      <c r="C56" s="297"/>
      <c r="D56" s="298"/>
      <c r="E56" s="298"/>
      <c r="F56" s="299"/>
      <c r="G56" s="68"/>
      <c r="H56" s="114"/>
      <c r="I56" s="116"/>
      <c r="J56" s="81">
        <f>G56*I56</f>
        <v>0</v>
      </c>
      <c r="K56" s="82">
        <v>0</v>
      </c>
      <c r="L56" s="300">
        <f>K56*I56</f>
        <v>0</v>
      </c>
      <c r="M56" s="301"/>
      <c r="N56" s="145"/>
    </row>
    <row r="57" spans="1:14" s="47" customFormat="1" ht="6.75" hidden="1" customHeight="1" x14ac:dyDescent="0.5">
      <c r="A57" s="144"/>
      <c r="B57" s="45"/>
      <c r="C57" s="302"/>
      <c r="D57" s="303"/>
      <c r="E57" s="303"/>
      <c r="F57" s="304"/>
      <c r="G57" s="68"/>
      <c r="H57" s="69"/>
      <c r="I57" s="80"/>
      <c r="J57" s="81"/>
      <c r="K57" s="46"/>
      <c r="L57" s="300"/>
      <c r="M57" s="301"/>
      <c r="N57" s="145"/>
    </row>
    <row r="58" spans="1:14" s="47" customFormat="1" ht="46.5" hidden="1" customHeight="1" x14ac:dyDescent="0.5">
      <c r="A58" s="144"/>
      <c r="B58" s="45"/>
      <c r="C58" s="297"/>
      <c r="D58" s="298"/>
      <c r="E58" s="298"/>
      <c r="F58" s="299"/>
      <c r="G58" s="68"/>
      <c r="H58" s="114"/>
      <c r="I58" s="116"/>
      <c r="J58" s="81">
        <f>G58*I58</f>
        <v>0</v>
      </c>
      <c r="K58" s="82">
        <v>0</v>
      </c>
      <c r="L58" s="300">
        <f>K58*I58</f>
        <v>0</v>
      </c>
      <c r="M58" s="301"/>
      <c r="N58" s="145"/>
    </row>
    <row r="59" spans="1:14" s="47" customFormat="1" ht="6.75" hidden="1" customHeight="1" x14ac:dyDescent="0.5">
      <c r="A59" s="144"/>
      <c r="B59" s="45"/>
      <c r="C59" s="302"/>
      <c r="D59" s="303"/>
      <c r="E59" s="303"/>
      <c r="F59" s="304"/>
      <c r="G59" s="68"/>
      <c r="H59" s="69"/>
      <c r="I59" s="80"/>
      <c r="J59" s="81"/>
      <c r="K59" s="46"/>
      <c r="L59" s="300"/>
      <c r="M59" s="301"/>
      <c r="N59" s="145"/>
    </row>
    <row r="60" spans="1:14" s="47" customFormat="1" ht="46.5" hidden="1" customHeight="1" x14ac:dyDescent="0.5">
      <c r="A60" s="144"/>
      <c r="B60" s="45"/>
      <c r="C60" s="297"/>
      <c r="D60" s="298"/>
      <c r="E60" s="298"/>
      <c r="F60" s="299"/>
      <c r="G60" s="68"/>
      <c r="H60" s="114"/>
      <c r="I60" s="116"/>
      <c r="J60" s="81">
        <f>G60*I60</f>
        <v>0</v>
      </c>
      <c r="K60" s="82">
        <v>0</v>
      </c>
      <c r="L60" s="300">
        <f>K60*I60</f>
        <v>0</v>
      </c>
      <c r="M60" s="301"/>
      <c r="N60" s="145"/>
    </row>
    <row r="61" spans="1:14" s="47" customFormat="1" ht="6.75" hidden="1" customHeight="1" x14ac:dyDescent="0.5">
      <c r="A61" s="144"/>
      <c r="B61" s="45"/>
      <c r="C61" s="302"/>
      <c r="D61" s="303"/>
      <c r="E61" s="303"/>
      <c r="F61" s="304"/>
      <c r="G61" s="68"/>
      <c r="H61" s="69"/>
      <c r="I61" s="80"/>
      <c r="J61" s="81"/>
      <c r="K61" s="46"/>
      <c r="L61" s="300"/>
      <c r="M61" s="301"/>
      <c r="N61" s="145"/>
    </row>
    <row r="62" spans="1:14" s="47" customFormat="1" ht="46.5" hidden="1" customHeight="1" x14ac:dyDescent="0.5">
      <c r="A62" s="144"/>
      <c r="B62" s="45"/>
      <c r="C62" s="297"/>
      <c r="D62" s="298"/>
      <c r="E62" s="298"/>
      <c r="F62" s="299"/>
      <c r="G62" s="68"/>
      <c r="H62" s="114"/>
      <c r="I62" s="116"/>
      <c r="J62" s="81">
        <f>G62*I62</f>
        <v>0</v>
      </c>
      <c r="K62" s="82">
        <v>0</v>
      </c>
      <c r="L62" s="300">
        <f>K62*I62</f>
        <v>0</v>
      </c>
      <c r="M62" s="301"/>
      <c r="N62" s="145"/>
    </row>
    <row r="63" spans="1:14" s="47" customFormat="1" ht="6.75" hidden="1" customHeight="1" x14ac:dyDescent="0.5">
      <c r="A63" s="144"/>
      <c r="B63" s="45"/>
      <c r="C63" s="302"/>
      <c r="D63" s="303"/>
      <c r="E63" s="303"/>
      <c r="F63" s="304"/>
      <c r="G63" s="68"/>
      <c r="H63" s="69"/>
      <c r="I63" s="80"/>
      <c r="J63" s="81"/>
      <c r="K63" s="46"/>
      <c r="L63" s="300"/>
      <c r="M63" s="301"/>
      <c r="N63" s="145"/>
    </row>
    <row r="64" spans="1:14" s="47" customFormat="1" ht="46.5" hidden="1" customHeight="1" x14ac:dyDescent="0.5">
      <c r="A64" s="144"/>
      <c r="B64" s="45"/>
      <c r="C64" s="297"/>
      <c r="D64" s="298"/>
      <c r="E64" s="298"/>
      <c r="F64" s="299"/>
      <c r="G64" s="68"/>
      <c r="H64" s="114"/>
      <c r="I64" s="116"/>
      <c r="J64" s="81">
        <f>G64*I64</f>
        <v>0</v>
      </c>
      <c r="K64" s="82">
        <v>0</v>
      </c>
      <c r="L64" s="300">
        <f>K64*I64</f>
        <v>0</v>
      </c>
      <c r="M64" s="301"/>
      <c r="N64" s="145"/>
    </row>
    <row r="65" spans="1:14" s="47" customFormat="1" ht="6.75" hidden="1" customHeight="1" x14ac:dyDescent="0.5">
      <c r="A65" s="144"/>
      <c r="B65" s="45"/>
      <c r="C65" s="302"/>
      <c r="D65" s="303"/>
      <c r="E65" s="303"/>
      <c r="F65" s="304"/>
      <c r="G65" s="68"/>
      <c r="H65" s="69"/>
      <c r="I65" s="80"/>
      <c r="J65" s="81"/>
      <c r="K65" s="46"/>
      <c r="L65" s="300"/>
      <c r="M65" s="301"/>
      <c r="N65" s="145"/>
    </row>
    <row r="66" spans="1:14" s="47" customFormat="1" ht="46.5" hidden="1" customHeight="1" x14ac:dyDescent="0.5">
      <c r="A66" s="144"/>
      <c r="B66" s="45"/>
      <c r="C66" s="297"/>
      <c r="D66" s="298"/>
      <c r="E66" s="298"/>
      <c r="F66" s="299"/>
      <c r="G66" s="68"/>
      <c r="H66" s="114"/>
      <c r="I66" s="116"/>
      <c r="J66" s="81">
        <f>G66*I66</f>
        <v>0</v>
      </c>
      <c r="K66" s="82">
        <v>0</v>
      </c>
      <c r="L66" s="300">
        <f>K66*I66</f>
        <v>0</v>
      </c>
      <c r="M66" s="301"/>
      <c r="N66" s="145"/>
    </row>
    <row r="67" spans="1:14" s="47" customFormat="1" ht="6.75" hidden="1" customHeight="1" x14ac:dyDescent="0.5">
      <c r="A67" s="144"/>
      <c r="B67" s="45"/>
      <c r="C67" s="302"/>
      <c r="D67" s="303"/>
      <c r="E67" s="303"/>
      <c r="F67" s="304"/>
      <c r="G67" s="68"/>
      <c r="H67" s="69"/>
      <c r="I67" s="80"/>
      <c r="J67" s="81"/>
      <c r="K67" s="46"/>
      <c r="L67" s="300"/>
      <c r="M67" s="301"/>
      <c r="N67" s="145"/>
    </row>
    <row r="68" spans="1:14" s="47" customFormat="1" ht="46.5" hidden="1" customHeight="1" x14ac:dyDescent="0.5">
      <c r="A68" s="144"/>
      <c r="B68" s="45"/>
      <c r="C68" s="297"/>
      <c r="D68" s="298"/>
      <c r="E68" s="298"/>
      <c r="F68" s="299"/>
      <c r="G68" s="68"/>
      <c r="H68" s="114"/>
      <c r="I68" s="116"/>
      <c r="J68" s="81">
        <f>G68*I68</f>
        <v>0</v>
      </c>
      <c r="K68" s="82">
        <v>0</v>
      </c>
      <c r="L68" s="300">
        <f>K68*I68</f>
        <v>0</v>
      </c>
      <c r="M68" s="301"/>
      <c r="N68" s="145"/>
    </row>
    <row r="69" spans="1:14" s="47" customFormat="1" ht="6.75" hidden="1" customHeight="1" x14ac:dyDescent="0.5">
      <c r="A69" s="144"/>
      <c r="B69" s="45"/>
      <c r="C69" s="302"/>
      <c r="D69" s="303"/>
      <c r="E69" s="303"/>
      <c r="F69" s="304"/>
      <c r="G69" s="68"/>
      <c r="H69" s="69"/>
      <c r="I69" s="80"/>
      <c r="J69" s="81"/>
      <c r="K69" s="46"/>
      <c r="L69" s="300"/>
      <c r="M69" s="301"/>
      <c r="N69" s="145"/>
    </row>
    <row r="70" spans="1:14" s="47" customFormat="1" ht="46.5" hidden="1" customHeight="1" x14ac:dyDescent="0.5">
      <c r="A70" s="144"/>
      <c r="B70" s="45"/>
      <c r="C70" s="297"/>
      <c r="D70" s="298"/>
      <c r="E70" s="298"/>
      <c r="F70" s="299"/>
      <c r="G70" s="68"/>
      <c r="H70" s="114"/>
      <c r="I70" s="116"/>
      <c r="J70" s="81">
        <f>G70*I70</f>
        <v>0</v>
      </c>
      <c r="K70" s="82">
        <v>0</v>
      </c>
      <c r="L70" s="300">
        <f>K70*I70</f>
        <v>0</v>
      </c>
      <c r="M70" s="301"/>
      <c r="N70" s="145"/>
    </row>
    <row r="71" spans="1:14" s="47" customFormat="1" ht="6.75" hidden="1" customHeight="1" x14ac:dyDescent="0.5">
      <c r="A71" s="144"/>
      <c r="B71" s="45"/>
      <c r="C71" s="302"/>
      <c r="D71" s="303"/>
      <c r="E71" s="303"/>
      <c r="F71" s="304"/>
      <c r="G71" s="68"/>
      <c r="H71" s="69"/>
      <c r="I71" s="80"/>
      <c r="J71" s="81"/>
      <c r="K71" s="46"/>
      <c r="L71" s="300"/>
      <c r="M71" s="301"/>
      <c r="N71" s="145"/>
    </row>
    <row r="72" spans="1:14" s="47" customFormat="1" ht="46.5" hidden="1" customHeight="1" x14ac:dyDescent="0.5">
      <c r="A72" s="144"/>
      <c r="B72" s="45"/>
      <c r="C72" s="297"/>
      <c r="D72" s="298"/>
      <c r="E72" s="298"/>
      <c r="F72" s="299"/>
      <c r="G72" s="68"/>
      <c r="H72" s="114"/>
      <c r="I72" s="116"/>
      <c r="J72" s="81">
        <f>G72*I72</f>
        <v>0</v>
      </c>
      <c r="K72" s="82">
        <v>0</v>
      </c>
      <c r="L72" s="300">
        <f>K72*I72</f>
        <v>0</v>
      </c>
      <c r="M72" s="301"/>
      <c r="N72" s="145"/>
    </row>
    <row r="73" spans="1:14" s="47" customFormat="1" ht="6.75" hidden="1" customHeight="1" x14ac:dyDescent="0.5">
      <c r="A73" s="144"/>
      <c r="B73" s="45"/>
      <c r="C73" s="302"/>
      <c r="D73" s="303"/>
      <c r="E73" s="303"/>
      <c r="F73" s="304"/>
      <c r="G73" s="68"/>
      <c r="H73" s="69"/>
      <c r="I73" s="80"/>
      <c r="J73" s="81"/>
      <c r="K73" s="46"/>
      <c r="L73" s="300"/>
      <c r="M73" s="301"/>
      <c r="N73" s="145"/>
    </row>
    <row r="74" spans="1:14" s="47" customFormat="1" ht="46.5" hidden="1" customHeight="1" x14ac:dyDescent="0.5">
      <c r="A74" s="144"/>
      <c r="B74" s="45"/>
      <c r="C74" s="297"/>
      <c r="D74" s="298"/>
      <c r="E74" s="298"/>
      <c r="F74" s="299"/>
      <c r="G74" s="68"/>
      <c r="H74" s="114"/>
      <c r="I74" s="116"/>
      <c r="J74" s="81">
        <f>G74*I74</f>
        <v>0</v>
      </c>
      <c r="K74" s="82">
        <v>0</v>
      </c>
      <c r="L74" s="300">
        <f>K74*I74</f>
        <v>0</v>
      </c>
      <c r="M74" s="301"/>
      <c r="N74" s="145"/>
    </row>
    <row r="75" spans="1:14" s="47" customFormat="1" ht="6.75" hidden="1" customHeight="1" x14ac:dyDescent="0.5">
      <c r="A75" s="144"/>
      <c r="B75" s="45"/>
      <c r="C75" s="302"/>
      <c r="D75" s="303"/>
      <c r="E75" s="303"/>
      <c r="F75" s="304"/>
      <c r="G75" s="68"/>
      <c r="H75" s="69"/>
      <c r="I75" s="80"/>
      <c r="J75" s="81"/>
      <c r="K75" s="46"/>
      <c r="L75" s="300"/>
      <c r="M75" s="301"/>
      <c r="N75" s="145"/>
    </row>
    <row r="76" spans="1:14" s="47" customFormat="1" ht="46.5" hidden="1" customHeight="1" x14ac:dyDescent="0.5">
      <c r="A76" s="144"/>
      <c r="B76" s="45"/>
      <c r="C76" s="297"/>
      <c r="D76" s="298"/>
      <c r="E76" s="298"/>
      <c r="F76" s="299"/>
      <c r="G76" s="68"/>
      <c r="H76" s="114"/>
      <c r="I76" s="116"/>
      <c r="J76" s="81">
        <f>G76*I76</f>
        <v>0</v>
      </c>
      <c r="K76" s="82">
        <v>0</v>
      </c>
      <c r="L76" s="300">
        <f>K76*I76</f>
        <v>0</v>
      </c>
      <c r="M76" s="301"/>
      <c r="N76" s="145"/>
    </row>
    <row r="77" spans="1:14" s="34" customFormat="1" ht="9.75" customHeight="1" x14ac:dyDescent="0.5">
      <c r="A77" s="144"/>
      <c r="B77" s="52"/>
      <c r="C77" s="346"/>
      <c r="D77" s="346"/>
      <c r="E77" s="346"/>
      <c r="F77" s="346"/>
      <c r="G77" s="49"/>
      <c r="H77" s="43"/>
      <c r="I77" s="126"/>
      <c r="J77" s="44"/>
      <c r="K77" s="53"/>
      <c r="L77" s="381"/>
      <c r="M77" s="381"/>
      <c r="N77" s="146"/>
    </row>
    <row r="78" spans="1:14" s="34" customFormat="1" ht="9.75" customHeight="1" x14ac:dyDescent="0.5">
      <c r="A78" s="144"/>
      <c r="B78" s="40"/>
      <c r="C78" s="37"/>
      <c r="D78" s="37"/>
      <c r="E78" s="37"/>
      <c r="F78" s="37"/>
      <c r="G78" s="48"/>
      <c r="H78" s="39"/>
      <c r="I78" s="38"/>
      <c r="J78" s="35"/>
      <c r="K78" s="54"/>
      <c r="L78" s="38"/>
      <c r="M78" s="38"/>
      <c r="N78" s="146"/>
    </row>
    <row r="79" spans="1:14" s="16" customFormat="1" ht="24.75" customHeight="1" thickBot="1" x14ac:dyDescent="0.45">
      <c r="A79" s="147"/>
      <c r="B79" s="13"/>
      <c r="C79" s="345" t="s">
        <v>21</v>
      </c>
      <c r="D79" s="345"/>
      <c r="E79" s="345"/>
      <c r="F79" s="345"/>
      <c r="G79" s="58"/>
      <c r="H79" s="17"/>
      <c r="I79" s="50"/>
      <c r="J79" s="70">
        <f>SUM(J18:J78)</f>
        <v>956000</v>
      </c>
      <c r="K79" s="42"/>
      <c r="L79" s="344"/>
      <c r="M79" s="344"/>
      <c r="N79" s="148"/>
    </row>
    <row r="80" spans="1:14" s="16" customFormat="1" ht="30" customHeight="1" thickTop="1" x14ac:dyDescent="0.35">
      <c r="A80" s="147"/>
      <c r="B80" s="382" t="s">
        <v>12</v>
      </c>
      <c r="C80" s="383"/>
      <c r="D80" s="383"/>
      <c r="E80" s="383"/>
      <c r="F80" s="383"/>
      <c r="G80" s="383"/>
      <c r="H80" s="383"/>
      <c r="I80" s="51"/>
      <c r="J80" s="36"/>
      <c r="K80" s="42"/>
      <c r="L80" s="344"/>
      <c r="M80" s="344"/>
      <c r="N80" s="148"/>
    </row>
    <row r="81" spans="1:18" s="16" customFormat="1" ht="23.25" customHeight="1" x14ac:dyDescent="0.35">
      <c r="A81" s="147"/>
      <c r="B81" s="384" t="s">
        <v>13</v>
      </c>
      <c r="C81" s="383"/>
      <c r="D81" s="383"/>
      <c r="E81" s="383"/>
      <c r="F81" s="383"/>
      <c r="G81" s="383"/>
      <c r="H81" s="383"/>
      <c r="I81" s="51"/>
      <c r="J81" s="36"/>
      <c r="K81" s="42"/>
      <c r="L81" s="344"/>
      <c r="M81" s="344"/>
      <c r="N81" s="148"/>
    </row>
    <row r="82" spans="1:18" s="16" customFormat="1" ht="23.25" customHeight="1" thickBot="1" x14ac:dyDescent="0.4">
      <c r="A82" s="147"/>
      <c r="B82" s="13"/>
      <c r="C82" s="347"/>
      <c r="D82" s="347"/>
      <c r="E82" s="347"/>
      <c r="F82" s="347"/>
      <c r="G82" s="215"/>
      <c r="H82" s="215"/>
      <c r="I82" s="71"/>
      <c r="J82" s="72"/>
      <c r="K82" s="73"/>
      <c r="L82" s="357"/>
      <c r="M82" s="357"/>
      <c r="N82" s="148"/>
    </row>
    <row r="83" spans="1:18" s="1" customFormat="1" ht="22.5" customHeight="1" x14ac:dyDescent="0.4">
      <c r="A83" s="133"/>
      <c r="B83" s="253" t="s">
        <v>61</v>
      </c>
      <c r="C83" s="254"/>
      <c r="D83" s="255"/>
      <c r="E83" s="255"/>
      <c r="F83" s="256"/>
      <c r="G83" s="257"/>
      <c r="H83" s="261">
        <f>L84/$M$14</f>
        <v>0.13129184100418409</v>
      </c>
      <c r="I83" s="83"/>
      <c r="J83" s="335" t="s">
        <v>4</v>
      </c>
      <c r="K83" s="336"/>
      <c r="L83" s="336"/>
      <c r="M83" s="336"/>
      <c r="N83" s="149"/>
    </row>
    <row r="84" spans="1:18" s="1" customFormat="1" ht="30" customHeight="1" thickBot="1" x14ac:dyDescent="0.45">
      <c r="A84" s="133"/>
      <c r="B84" s="258"/>
      <c r="C84" s="259"/>
      <c r="D84" s="259"/>
      <c r="E84" s="259"/>
      <c r="F84" s="259"/>
      <c r="G84" s="260"/>
      <c r="H84" s="262"/>
      <c r="I84" s="83"/>
      <c r="J84" s="342" t="s">
        <v>14</v>
      </c>
      <c r="K84" s="343"/>
      <c r="L84" s="337">
        <f>SUM(L18:M77)</f>
        <v>125515</v>
      </c>
      <c r="M84" s="338"/>
      <c r="N84" s="150"/>
    </row>
    <row r="85" spans="1:18" s="1" customFormat="1" ht="30" customHeight="1" x14ac:dyDescent="0.25">
      <c r="A85" s="133"/>
      <c r="B85" s="253" t="s">
        <v>25</v>
      </c>
      <c r="C85" s="254"/>
      <c r="D85" s="255"/>
      <c r="E85" s="255"/>
      <c r="F85" s="256"/>
      <c r="G85" s="257"/>
      <c r="H85" s="261">
        <f>N9/I9</f>
        <v>0.16712328767123288</v>
      </c>
      <c r="I85" s="30"/>
      <c r="J85" s="340" t="s">
        <v>30</v>
      </c>
      <c r="K85" s="341"/>
      <c r="L85" s="339">
        <v>0</v>
      </c>
      <c r="M85" s="339"/>
      <c r="N85" s="151"/>
    </row>
    <row r="86" spans="1:18" s="1" customFormat="1" ht="30" customHeight="1" thickBot="1" x14ac:dyDescent="0.35">
      <c r="A86" s="133"/>
      <c r="B86" s="263"/>
      <c r="C86" s="264"/>
      <c r="D86" s="264"/>
      <c r="E86" s="264"/>
      <c r="F86" s="264"/>
      <c r="G86" s="265"/>
      <c r="H86" s="266"/>
      <c r="I86" s="30"/>
      <c r="J86" s="340" t="s">
        <v>15</v>
      </c>
      <c r="K86" s="341"/>
      <c r="L86" s="337">
        <f>L84-L85</f>
        <v>125515</v>
      </c>
      <c r="M86" s="338"/>
      <c r="N86" s="150"/>
    </row>
    <row r="87" spans="1:18" s="1" customFormat="1" ht="30" customHeight="1" x14ac:dyDescent="0.4">
      <c r="A87" s="133"/>
      <c r="B87" s="74"/>
      <c r="C87" s="75"/>
      <c r="D87" s="19"/>
      <c r="E87" s="19"/>
      <c r="F87" s="385"/>
      <c r="G87" s="385"/>
      <c r="H87" s="385"/>
      <c r="I87" s="76"/>
      <c r="J87" s="340" t="s">
        <v>16</v>
      </c>
      <c r="K87" s="341"/>
      <c r="L87" s="349">
        <v>0</v>
      </c>
      <c r="M87" s="349"/>
      <c r="N87" s="152"/>
    </row>
    <row r="88" spans="1:18" s="1" customFormat="1" ht="30" customHeight="1" thickBot="1" x14ac:dyDescent="0.3">
      <c r="A88" s="288"/>
      <c r="B88" s="289"/>
      <c r="C88" s="289"/>
      <c r="D88" s="289"/>
      <c r="E88" s="289"/>
      <c r="F88" s="289"/>
      <c r="G88" s="289"/>
      <c r="H88" s="289"/>
      <c r="I88" s="290"/>
      <c r="J88" s="340" t="s">
        <v>17</v>
      </c>
      <c r="K88" s="341"/>
      <c r="L88" s="349">
        <v>0</v>
      </c>
      <c r="M88" s="349"/>
      <c r="N88" s="151"/>
    </row>
    <row r="89" spans="1:18" s="1" customFormat="1" ht="37.5" customHeight="1" thickBot="1" x14ac:dyDescent="0.35">
      <c r="A89" s="353"/>
      <c r="B89" s="410"/>
      <c r="C89" s="410"/>
      <c r="D89" s="410"/>
      <c r="E89" s="410"/>
      <c r="F89" s="410"/>
      <c r="G89" s="410"/>
      <c r="H89" s="410"/>
      <c r="I89" s="411"/>
      <c r="J89" s="350" t="s">
        <v>20</v>
      </c>
      <c r="K89" s="351"/>
      <c r="L89" s="352">
        <f>L86-L87-L88</f>
        <v>125515</v>
      </c>
      <c r="M89" s="352"/>
      <c r="N89" s="153"/>
      <c r="Q89" s="9"/>
      <c r="R89" s="9"/>
    </row>
    <row r="90" spans="1:18" s="1" customFormat="1" ht="16.5" customHeight="1" x14ac:dyDescent="0.25">
      <c r="A90" s="133"/>
      <c r="B90" s="9"/>
      <c r="C90" s="9"/>
      <c r="D90" s="9"/>
      <c r="E90" s="9"/>
      <c r="F90" s="9"/>
      <c r="G90" s="9"/>
      <c r="H90" s="9"/>
      <c r="I90" s="32"/>
      <c r="J90" s="9"/>
      <c r="K90" s="9"/>
      <c r="L90" s="9"/>
      <c r="M90" s="9"/>
      <c r="N90" s="154"/>
      <c r="O90" s="348"/>
      <c r="P90" s="348"/>
      <c r="Q90" s="84"/>
      <c r="R90" s="9"/>
    </row>
    <row r="91" spans="1:18" s="1" customFormat="1" ht="27.75" customHeight="1" x14ac:dyDescent="0.35">
      <c r="A91" s="133"/>
      <c r="B91" s="18"/>
      <c r="C91" s="64"/>
      <c r="D91" s="18"/>
      <c r="E91" s="18"/>
      <c r="F91" s="18"/>
      <c r="G91" s="59"/>
      <c r="H91" s="31"/>
      <c r="I91" s="31"/>
      <c r="J91" s="9"/>
      <c r="K91" s="9"/>
      <c r="L91" s="9"/>
      <c r="M91" s="9"/>
      <c r="N91" s="154"/>
      <c r="Q91" s="9"/>
      <c r="R91" s="9"/>
    </row>
    <row r="92" spans="1:18" s="1" customFormat="1" ht="25.5" customHeight="1" x14ac:dyDescent="0.35">
      <c r="A92" s="133"/>
      <c r="B92" s="85"/>
      <c r="C92" s="86"/>
      <c r="D92" s="85"/>
      <c r="E92" s="85"/>
      <c r="F92" s="85"/>
      <c r="G92" s="87"/>
      <c r="H92" s="31"/>
      <c r="I92" s="31"/>
      <c r="J92" s="9"/>
      <c r="K92" s="9"/>
      <c r="L92" s="9"/>
      <c r="M92" s="9"/>
      <c r="N92" s="154"/>
    </row>
    <row r="93" spans="1:18" s="77" customFormat="1" ht="28.5" customHeight="1" x14ac:dyDescent="0.4">
      <c r="A93" s="155"/>
      <c r="B93" s="122"/>
      <c r="C93" s="412"/>
      <c r="D93" s="413"/>
      <c r="E93" s="412"/>
      <c r="F93" s="414"/>
      <c r="G93" s="414"/>
      <c r="H93" s="413"/>
      <c r="I93" s="122"/>
      <c r="J93" s="415"/>
      <c r="K93" s="415"/>
      <c r="L93" s="88"/>
      <c r="M93" s="122"/>
      <c r="N93" s="156"/>
    </row>
    <row r="94" spans="1:18" ht="27" customHeight="1" x14ac:dyDescent="0.4">
      <c r="A94" s="133"/>
      <c r="B94" s="89"/>
      <c r="C94" s="404"/>
      <c r="D94" s="405"/>
      <c r="E94" s="406"/>
      <c r="F94" s="407"/>
      <c r="G94" s="407"/>
      <c r="H94" s="408"/>
      <c r="I94" s="121"/>
      <c r="J94" s="409"/>
      <c r="K94" s="400"/>
      <c r="L94" s="93"/>
      <c r="M94" s="89"/>
      <c r="N94" s="157"/>
    </row>
    <row r="95" spans="1:18" ht="27" customHeight="1" x14ac:dyDescent="0.4">
      <c r="A95" s="133"/>
      <c r="B95" s="8"/>
      <c r="C95" s="404"/>
      <c r="D95" s="405"/>
      <c r="E95" s="406"/>
      <c r="F95" s="407"/>
      <c r="G95" s="407"/>
      <c r="H95" s="408"/>
      <c r="I95" s="121"/>
      <c r="J95" s="409"/>
      <c r="K95" s="400"/>
      <c r="L95" s="93"/>
      <c r="M95" s="91"/>
      <c r="N95" s="157"/>
    </row>
    <row r="96" spans="1:18" ht="27" customHeight="1" x14ac:dyDescent="0.4">
      <c r="A96" s="133"/>
      <c r="B96" s="7"/>
      <c r="C96" s="404"/>
      <c r="D96" s="405"/>
      <c r="E96" s="406"/>
      <c r="F96" s="407"/>
      <c r="G96" s="407"/>
      <c r="H96" s="408"/>
      <c r="I96" s="121"/>
      <c r="J96" s="409"/>
      <c r="K96" s="400"/>
      <c r="L96" s="93"/>
      <c r="M96" s="91"/>
      <c r="N96" s="157"/>
    </row>
    <row r="97" spans="1:16" s="23" customFormat="1" ht="22.5" customHeight="1" x14ac:dyDescent="0.35">
      <c r="A97" s="133"/>
      <c r="B97" s="7"/>
      <c r="C97" s="90"/>
      <c r="D97" s="91"/>
      <c r="E97" s="91"/>
      <c r="F97" s="91"/>
      <c r="G97" s="92"/>
      <c r="H97" s="91"/>
      <c r="I97" s="21"/>
      <c r="J97" s="22"/>
      <c r="K97" s="22"/>
      <c r="L97" s="22"/>
      <c r="M97" s="22"/>
      <c r="N97" s="157"/>
    </row>
    <row r="98" spans="1:16" ht="24" customHeight="1" x14ac:dyDescent="0.4">
      <c r="A98" s="133"/>
      <c r="B98" s="397"/>
      <c r="C98" s="399"/>
      <c r="D98" s="400"/>
      <c r="E98" s="400"/>
      <c r="F98" s="400"/>
      <c r="G98" s="400"/>
      <c r="H98" s="400"/>
      <c r="I98" s="33"/>
      <c r="J98" s="78"/>
      <c r="K98" s="24"/>
      <c r="L98" s="24"/>
      <c r="M98" s="24"/>
      <c r="N98" s="158"/>
    </row>
    <row r="99" spans="1:16" ht="22.8" x14ac:dyDescent="0.4">
      <c r="A99" s="133"/>
      <c r="B99" s="398"/>
      <c r="C99" s="400"/>
      <c r="D99" s="400"/>
      <c r="E99" s="400"/>
      <c r="F99" s="400"/>
      <c r="G99" s="400"/>
      <c r="H99" s="400"/>
      <c r="I99" s="33"/>
      <c r="J99" s="79"/>
      <c r="K99" s="22"/>
      <c r="L99" s="22"/>
      <c r="M99" s="22"/>
      <c r="N99" s="159"/>
    </row>
    <row r="100" spans="1:16" ht="21" customHeight="1" x14ac:dyDescent="0.35">
      <c r="A100" s="160"/>
      <c r="C100" s="65"/>
      <c r="D100" s="23"/>
      <c r="E100" s="23"/>
      <c r="F100" s="23"/>
      <c r="G100" s="60"/>
      <c r="H100" s="23"/>
      <c r="I100" s="23"/>
      <c r="J100" s="24"/>
      <c r="K100" s="22"/>
      <c r="L100" s="22"/>
      <c r="M100" s="22"/>
      <c r="N100" s="159"/>
    </row>
    <row r="101" spans="1:16" x14ac:dyDescent="0.35">
      <c r="A101" s="160"/>
      <c r="C101" s="65"/>
      <c r="D101" s="23"/>
      <c r="E101" s="23"/>
      <c r="F101" s="23"/>
      <c r="G101" s="60"/>
      <c r="H101" s="23"/>
      <c r="I101" s="23"/>
      <c r="J101" s="25"/>
      <c r="K101" s="25"/>
      <c r="L101" s="23"/>
      <c r="N101" s="159"/>
    </row>
    <row r="102" spans="1:16" x14ac:dyDescent="0.35">
      <c r="A102" s="160"/>
      <c r="C102" s="65"/>
      <c r="D102" s="23"/>
      <c r="E102" s="23"/>
      <c r="F102" s="23"/>
      <c r="G102" s="60"/>
      <c r="H102" s="23"/>
      <c r="I102" s="23"/>
      <c r="J102" s="25"/>
      <c r="K102" s="25"/>
      <c r="L102" s="23"/>
      <c r="N102" s="159"/>
    </row>
    <row r="103" spans="1:16" ht="27.75" customHeight="1" x14ac:dyDescent="0.4">
      <c r="A103" s="401"/>
      <c r="B103" s="402"/>
      <c r="C103" s="402"/>
      <c r="D103" s="402"/>
      <c r="E103" s="402"/>
      <c r="F103" s="402"/>
      <c r="G103" s="402"/>
      <c r="H103" s="402"/>
      <c r="I103" s="402"/>
      <c r="J103" s="402"/>
      <c r="K103" s="402"/>
      <c r="L103" s="402"/>
      <c r="M103" s="402"/>
      <c r="N103" s="403"/>
      <c r="O103" s="26"/>
      <c r="P103" s="26"/>
    </row>
    <row r="104" spans="1:16" ht="15.75" customHeight="1" thickBot="1" x14ac:dyDescent="0.4">
      <c r="A104" s="161"/>
      <c r="B104" s="27"/>
      <c r="C104" s="66"/>
      <c r="D104" s="28"/>
      <c r="E104" s="28"/>
      <c r="F104" s="28"/>
      <c r="G104" s="61"/>
      <c r="H104" s="28"/>
      <c r="I104" s="28"/>
      <c r="J104" s="27"/>
      <c r="K104" s="27"/>
      <c r="L104" s="28"/>
      <c r="M104" s="27"/>
      <c r="N104" s="162"/>
    </row>
    <row r="105" spans="1:16" s="110" customFormat="1" ht="49.5" customHeight="1" x14ac:dyDescent="0.25">
      <c r="A105" s="275" t="s">
        <v>56</v>
      </c>
      <c r="B105" s="276"/>
      <c r="C105" s="276"/>
      <c r="D105" s="276"/>
      <c r="E105" s="276"/>
      <c r="F105" s="276"/>
      <c r="G105" s="276"/>
      <c r="H105" s="276"/>
      <c r="I105" s="276"/>
      <c r="J105" s="276"/>
      <c r="K105" s="276"/>
      <c r="L105" s="276"/>
      <c r="M105" s="276"/>
      <c r="N105" s="277"/>
    </row>
    <row r="106" spans="1:16" s="103" customFormat="1" ht="34.5" customHeight="1" thickBot="1" x14ac:dyDescent="0.45">
      <c r="A106" s="273" t="s">
        <v>35</v>
      </c>
      <c r="B106" s="274"/>
      <c r="C106" s="267" t="str">
        <f>C12</f>
        <v xml:space="preserve">  ACME Construction, 123 Easy Street, Flagstaff, AZ  12345</v>
      </c>
      <c r="D106" s="268"/>
      <c r="E106" s="268"/>
      <c r="F106" s="268"/>
      <c r="G106" s="268"/>
      <c r="H106" s="268"/>
      <c r="I106" s="268"/>
      <c r="J106" s="268"/>
      <c r="K106" s="269"/>
      <c r="L106" s="270"/>
      <c r="M106" s="112" t="s">
        <v>40</v>
      </c>
      <c r="N106" s="163">
        <f>C7</f>
        <v>2</v>
      </c>
    </row>
    <row r="107" spans="1:16" s="103" customFormat="1" ht="34.5" customHeight="1" x14ac:dyDescent="0.4">
      <c r="A107" s="284" t="s">
        <v>50</v>
      </c>
      <c r="B107" s="285"/>
      <c r="C107" s="278" t="str">
        <f>C11</f>
        <v>C2014050140</v>
      </c>
      <c r="D107" s="279"/>
      <c r="E107" s="279"/>
      <c r="F107" s="279"/>
      <c r="G107" s="279"/>
      <c r="H107" s="279"/>
      <c r="I107" s="279"/>
      <c r="J107" s="279"/>
      <c r="K107" s="280"/>
      <c r="L107" s="281"/>
      <c r="M107" s="282"/>
      <c r="N107" s="283"/>
    </row>
    <row r="108" spans="1:16" s="107" customFormat="1" ht="100.5" customHeight="1" x14ac:dyDescent="0.25">
      <c r="A108" s="326" t="s">
        <v>80</v>
      </c>
      <c r="B108" s="327"/>
      <c r="C108" s="327"/>
      <c r="D108" s="327"/>
      <c r="E108" s="328"/>
      <c r="F108" s="119" t="s">
        <v>51</v>
      </c>
      <c r="G108" s="305" t="s">
        <v>62</v>
      </c>
      <c r="H108" s="306"/>
      <c r="I108" s="119" t="s">
        <v>44</v>
      </c>
      <c r="J108" s="119" t="s">
        <v>42</v>
      </c>
      <c r="K108" s="286" t="s">
        <v>52</v>
      </c>
      <c r="L108" s="307"/>
      <c r="M108" s="286" t="s">
        <v>43</v>
      </c>
      <c r="N108" s="287"/>
    </row>
    <row r="109" spans="1:16" s="104" customFormat="1" ht="54" customHeight="1" x14ac:dyDescent="0.25">
      <c r="A109" s="164">
        <v>1</v>
      </c>
      <c r="B109" s="393" t="s">
        <v>101</v>
      </c>
      <c r="C109" s="394"/>
      <c r="D109" s="394"/>
      <c r="E109" s="395"/>
      <c r="F109" s="176" t="s">
        <v>81</v>
      </c>
      <c r="G109" s="204" t="s">
        <v>81</v>
      </c>
      <c r="H109" s="205"/>
      <c r="I109" s="184">
        <v>100000</v>
      </c>
      <c r="J109" s="184">
        <v>10000</v>
      </c>
      <c r="K109" s="198">
        <v>10000</v>
      </c>
      <c r="L109" s="396"/>
      <c r="M109" s="198">
        <f t="shared" ref="M109:M123" si="0">K109+J109</f>
        <v>20000</v>
      </c>
      <c r="N109" s="199"/>
    </row>
    <row r="110" spans="1:16" s="104" customFormat="1" ht="54" customHeight="1" x14ac:dyDescent="0.25">
      <c r="A110" s="164">
        <v>2</v>
      </c>
      <c r="B110" s="393" t="s">
        <v>102</v>
      </c>
      <c r="C110" s="394"/>
      <c r="D110" s="394"/>
      <c r="E110" s="395"/>
      <c r="F110" s="176" t="s">
        <v>81</v>
      </c>
      <c r="G110" s="204" t="s">
        <v>81</v>
      </c>
      <c r="H110" s="205"/>
      <c r="I110" s="177">
        <v>3500</v>
      </c>
      <c r="J110" s="177">
        <v>400</v>
      </c>
      <c r="K110" s="196">
        <v>352.5</v>
      </c>
      <c r="L110" s="197"/>
      <c r="M110" s="196">
        <f t="shared" si="0"/>
        <v>752.5</v>
      </c>
      <c r="N110" s="392"/>
    </row>
    <row r="111" spans="1:16" s="104" customFormat="1" ht="54" customHeight="1" x14ac:dyDescent="0.25">
      <c r="A111" s="164">
        <v>3</v>
      </c>
      <c r="B111" s="393" t="s">
        <v>103</v>
      </c>
      <c r="C111" s="394"/>
      <c r="D111" s="394"/>
      <c r="E111" s="395"/>
      <c r="F111" s="176" t="s">
        <v>81</v>
      </c>
      <c r="G111" s="204" t="s">
        <v>81</v>
      </c>
      <c r="H111" s="205"/>
      <c r="I111" s="177">
        <v>1500</v>
      </c>
      <c r="J111" s="177">
        <v>1000</v>
      </c>
      <c r="K111" s="196">
        <v>1250</v>
      </c>
      <c r="L111" s="197"/>
      <c r="M111" s="196">
        <f t="shared" si="0"/>
        <v>2250</v>
      </c>
      <c r="N111" s="392"/>
    </row>
    <row r="112" spans="1:16" s="104" customFormat="1" ht="54" customHeight="1" x14ac:dyDescent="0.25">
      <c r="A112" s="164">
        <v>4</v>
      </c>
      <c r="B112" s="393" t="s">
        <v>104</v>
      </c>
      <c r="C112" s="394"/>
      <c r="D112" s="394"/>
      <c r="E112" s="395"/>
      <c r="F112" s="176" t="s">
        <v>81</v>
      </c>
      <c r="G112" s="204" t="s">
        <v>81</v>
      </c>
      <c r="H112" s="205"/>
      <c r="I112" s="177">
        <v>12500</v>
      </c>
      <c r="J112" s="177">
        <v>300</v>
      </c>
      <c r="K112" s="196">
        <v>325</v>
      </c>
      <c r="L112" s="197"/>
      <c r="M112" s="196">
        <f t="shared" si="0"/>
        <v>625</v>
      </c>
      <c r="N112" s="392"/>
    </row>
    <row r="113" spans="1:14" s="104" customFormat="1" ht="54" customHeight="1" x14ac:dyDescent="0.25">
      <c r="A113" s="164">
        <v>5</v>
      </c>
      <c r="B113" s="393" t="s">
        <v>105</v>
      </c>
      <c r="C113" s="394"/>
      <c r="D113" s="394"/>
      <c r="E113" s="395"/>
      <c r="F113" s="176" t="s">
        <v>81</v>
      </c>
      <c r="G113" s="204" t="s">
        <v>81</v>
      </c>
      <c r="H113" s="205"/>
      <c r="I113" s="177">
        <v>75000</v>
      </c>
      <c r="J113" s="177">
        <v>5000</v>
      </c>
      <c r="K113" s="196">
        <v>2612.5</v>
      </c>
      <c r="L113" s="197"/>
      <c r="M113" s="196">
        <f t="shared" si="0"/>
        <v>7612.5</v>
      </c>
      <c r="N113" s="392"/>
    </row>
    <row r="114" spans="1:14" s="104" customFormat="1" ht="54" customHeight="1" x14ac:dyDescent="0.25">
      <c r="A114" s="164">
        <v>6</v>
      </c>
      <c r="B114" s="393" t="s">
        <v>106</v>
      </c>
      <c r="C114" s="394"/>
      <c r="D114" s="394"/>
      <c r="E114" s="395"/>
      <c r="F114" s="176" t="s">
        <v>81</v>
      </c>
      <c r="G114" s="204" t="s">
        <v>81</v>
      </c>
      <c r="H114" s="205"/>
      <c r="I114" s="177">
        <v>20000</v>
      </c>
      <c r="J114" s="177">
        <v>3000</v>
      </c>
      <c r="K114" s="196">
        <v>5000</v>
      </c>
      <c r="L114" s="197"/>
      <c r="M114" s="196">
        <f t="shared" si="0"/>
        <v>8000</v>
      </c>
      <c r="N114" s="392"/>
    </row>
    <row r="115" spans="1:14" s="104" customFormat="1" ht="54" customHeight="1" x14ac:dyDescent="0.25">
      <c r="A115" s="164">
        <v>7</v>
      </c>
      <c r="B115" s="393" t="s">
        <v>107</v>
      </c>
      <c r="C115" s="394"/>
      <c r="D115" s="394"/>
      <c r="E115" s="395"/>
      <c r="F115" s="176" t="s">
        <v>81</v>
      </c>
      <c r="G115" s="204" t="s">
        <v>81</v>
      </c>
      <c r="H115" s="205"/>
      <c r="I115" s="177">
        <v>100000</v>
      </c>
      <c r="J115" s="177">
        <v>5000</v>
      </c>
      <c r="K115" s="196">
        <v>7000</v>
      </c>
      <c r="L115" s="197"/>
      <c r="M115" s="196">
        <f t="shared" si="0"/>
        <v>12000</v>
      </c>
      <c r="N115" s="392"/>
    </row>
    <row r="116" spans="1:14" s="104" customFormat="1" ht="54" customHeight="1" x14ac:dyDescent="0.25">
      <c r="A116" s="164">
        <v>8</v>
      </c>
      <c r="B116" s="393" t="s">
        <v>108</v>
      </c>
      <c r="C116" s="394"/>
      <c r="D116" s="394"/>
      <c r="E116" s="395"/>
      <c r="F116" s="176" t="s">
        <v>81</v>
      </c>
      <c r="G116" s="204" t="s">
        <v>81</v>
      </c>
      <c r="H116" s="205"/>
      <c r="I116" s="177">
        <v>5000</v>
      </c>
      <c r="J116" s="177">
        <v>8000</v>
      </c>
      <c r="K116" s="196">
        <v>15000</v>
      </c>
      <c r="L116" s="197"/>
      <c r="M116" s="196">
        <f t="shared" si="0"/>
        <v>23000</v>
      </c>
      <c r="N116" s="392"/>
    </row>
    <row r="117" spans="1:14" s="104" customFormat="1" ht="54" customHeight="1" x14ac:dyDescent="0.25">
      <c r="A117" s="164">
        <v>9</v>
      </c>
      <c r="B117" s="200"/>
      <c r="C117" s="201"/>
      <c r="D117" s="201"/>
      <c r="E117" s="202"/>
      <c r="F117" s="176"/>
      <c r="G117" s="204"/>
      <c r="H117" s="205"/>
      <c r="I117" s="177">
        <v>0</v>
      </c>
      <c r="J117" s="177">
        <v>0</v>
      </c>
      <c r="K117" s="196">
        <v>0</v>
      </c>
      <c r="L117" s="197"/>
      <c r="M117" s="196">
        <f t="shared" si="0"/>
        <v>0</v>
      </c>
      <c r="N117" s="392"/>
    </row>
    <row r="118" spans="1:14" s="104" customFormat="1" ht="54" customHeight="1" x14ac:dyDescent="0.25">
      <c r="A118" s="164">
        <v>10</v>
      </c>
      <c r="B118" s="200"/>
      <c r="C118" s="201"/>
      <c r="D118" s="201"/>
      <c r="E118" s="202"/>
      <c r="F118" s="176"/>
      <c r="G118" s="204"/>
      <c r="H118" s="205"/>
      <c r="I118" s="177">
        <v>0</v>
      </c>
      <c r="J118" s="177">
        <v>0</v>
      </c>
      <c r="K118" s="196">
        <v>0</v>
      </c>
      <c r="L118" s="197"/>
      <c r="M118" s="196">
        <f t="shared" si="0"/>
        <v>0</v>
      </c>
      <c r="N118" s="392"/>
    </row>
    <row r="119" spans="1:14" s="104" customFormat="1" ht="54" customHeight="1" x14ac:dyDescent="0.25">
      <c r="A119" s="164">
        <v>11</v>
      </c>
      <c r="B119" s="200"/>
      <c r="C119" s="201"/>
      <c r="D119" s="201"/>
      <c r="E119" s="202"/>
      <c r="F119" s="176"/>
      <c r="G119" s="204"/>
      <c r="H119" s="205"/>
      <c r="I119" s="177">
        <v>0</v>
      </c>
      <c r="J119" s="177">
        <v>0</v>
      </c>
      <c r="K119" s="196">
        <v>0</v>
      </c>
      <c r="L119" s="197"/>
      <c r="M119" s="196">
        <f t="shared" si="0"/>
        <v>0</v>
      </c>
      <c r="N119" s="392"/>
    </row>
    <row r="120" spans="1:14" s="104" customFormat="1" ht="54" customHeight="1" x14ac:dyDescent="0.25">
      <c r="A120" s="164">
        <v>12</v>
      </c>
      <c r="B120" s="200"/>
      <c r="C120" s="201"/>
      <c r="D120" s="201"/>
      <c r="E120" s="202"/>
      <c r="F120" s="176"/>
      <c r="G120" s="204"/>
      <c r="H120" s="205"/>
      <c r="I120" s="177">
        <v>0</v>
      </c>
      <c r="J120" s="177">
        <v>0</v>
      </c>
      <c r="K120" s="196">
        <v>0</v>
      </c>
      <c r="L120" s="197"/>
      <c r="M120" s="196">
        <f t="shared" si="0"/>
        <v>0</v>
      </c>
      <c r="N120" s="392"/>
    </row>
    <row r="121" spans="1:14" s="104" customFormat="1" ht="54" customHeight="1" x14ac:dyDescent="0.25">
      <c r="A121" s="164">
        <v>13</v>
      </c>
      <c r="B121" s="200"/>
      <c r="C121" s="201"/>
      <c r="D121" s="201"/>
      <c r="E121" s="202"/>
      <c r="F121" s="176"/>
      <c r="G121" s="204"/>
      <c r="H121" s="205"/>
      <c r="I121" s="177">
        <v>0</v>
      </c>
      <c r="J121" s="177">
        <v>0</v>
      </c>
      <c r="K121" s="196">
        <v>0</v>
      </c>
      <c r="L121" s="197"/>
      <c r="M121" s="196">
        <f t="shared" si="0"/>
        <v>0</v>
      </c>
      <c r="N121" s="392"/>
    </row>
    <row r="122" spans="1:14" s="104" customFormat="1" ht="54" customHeight="1" x14ac:dyDescent="0.25">
      <c r="A122" s="164">
        <v>14</v>
      </c>
      <c r="B122" s="200"/>
      <c r="C122" s="201"/>
      <c r="D122" s="201"/>
      <c r="E122" s="202"/>
      <c r="F122" s="176"/>
      <c r="G122" s="204"/>
      <c r="H122" s="205"/>
      <c r="I122" s="177">
        <v>0</v>
      </c>
      <c r="J122" s="177">
        <v>0</v>
      </c>
      <c r="K122" s="196">
        <v>0</v>
      </c>
      <c r="L122" s="197"/>
      <c r="M122" s="196">
        <f t="shared" si="0"/>
        <v>0</v>
      </c>
      <c r="N122" s="392"/>
    </row>
    <row r="123" spans="1:14" s="104" customFormat="1" ht="54" customHeight="1" thickBot="1" x14ac:dyDescent="0.3">
      <c r="A123" s="165">
        <v>15</v>
      </c>
      <c r="B123" s="235"/>
      <c r="C123" s="236"/>
      <c r="D123" s="236"/>
      <c r="E123" s="237"/>
      <c r="F123" s="179"/>
      <c r="G123" s="238"/>
      <c r="H123" s="239"/>
      <c r="I123" s="180">
        <v>0</v>
      </c>
      <c r="J123" s="180">
        <v>0</v>
      </c>
      <c r="K123" s="240">
        <v>0</v>
      </c>
      <c r="L123" s="241"/>
      <c r="M123" s="196">
        <f t="shared" si="0"/>
        <v>0</v>
      </c>
      <c r="N123" s="392"/>
    </row>
    <row r="124" spans="1:14" s="104" customFormat="1" ht="60.75" customHeight="1" thickBot="1" x14ac:dyDescent="0.3">
      <c r="A124" s="209" t="s">
        <v>44</v>
      </c>
      <c r="B124" s="210"/>
      <c r="C124" s="210"/>
      <c r="D124" s="210"/>
      <c r="E124" s="210"/>
      <c r="F124" s="210"/>
      <c r="G124" s="210"/>
      <c r="H124" s="211"/>
      <c r="I124" s="181">
        <f>SUM(I109:I123)</f>
        <v>317500</v>
      </c>
      <c r="J124" s="181">
        <f>SUM(J109:J123)</f>
        <v>32700</v>
      </c>
      <c r="K124" s="247">
        <f>SUM(K109:L123)</f>
        <v>41540</v>
      </c>
      <c r="L124" s="248"/>
      <c r="M124" s="247">
        <f>SUM(M109:N123)</f>
        <v>74240</v>
      </c>
      <c r="N124" s="249"/>
    </row>
    <row r="125" spans="1:14" s="113" customFormat="1" ht="7.5" customHeight="1" x14ac:dyDescent="0.25">
      <c r="A125" s="244"/>
      <c r="B125" s="245"/>
      <c r="C125" s="245"/>
      <c r="D125" s="245"/>
      <c r="E125" s="245"/>
      <c r="F125" s="245"/>
      <c r="G125" s="245"/>
      <c r="H125" s="245"/>
      <c r="I125" s="245"/>
      <c r="J125" s="245"/>
      <c r="K125" s="245"/>
      <c r="L125" s="245"/>
      <c r="M125" s="245"/>
      <c r="N125" s="246"/>
    </row>
    <row r="126" spans="1:14" s="104" customFormat="1" ht="51.75" customHeight="1" x14ac:dyDescent="0.25">
      <c r="A126" s="225" t="s">
        <v>63</v>
      </c>
      <c r="B126" s="226"/>
      <c r="C126" s="226"/>
      <c r="D126" s="226"/>
      <c r="E126" s="226"/>
      <c r="F126" s="226"/>
      <c r="G126" s="226"/>
      <c r="H126" s="226"/>
      <c r="I126" s="182">
        <f>I124/M14</f>
        <v>0.33211297071129708</v>
      </c>
      <c r="J126" s="391" t="s">
        <v>91</v>
      </c>
      <c r="K126" s="226"/>
      <c r="L126" s="226"/>
      <c r="M126" s="226"/>
      <c r="N126" s="183">
        <f>M124/L84</f>
        <v>0.59148308967055729</v>
      </c>
    </row>
    <row r="127" spans="1:14" s="104" customFormat="1" ht="51.75" customHeight="1" x14ac:dyDescent="0.25">
      <c r="A127" s="225" t="s">
        <v>64</v>
      </c>
      <c r="B127" s="226"/>
      <c r="C127" s="226"/>
      <c r="D127" s="226"/>
      <c r="E127" s="226"/>
      <c r="F127" s="226"/>
      <c r="G127" s="226"/>
      <c r="H127" s="226"/>
      <c r="I127" s="182">
        <f>1-I126</f>
        <v>0.66788702928870292</v>
      </c>
      <c r="J127" s="391" t="s">
        <v>92</v>
      </c>
      <c r="K127" s="226"/>
      <c r="L127" s="226"/>
      <c r="M127" s="226"/>
      <c r="N127" s="183">
        <f>1-N126</f>
        <v>0.40851691032944271</v>
      </c>
    </row>
    <row r="128" spans="1:14" s="104" customFormat="1" ht="10.5" customHeight="1" x14ac:dyDescent="0.25">
      <c r="A128" s="222"/>
      <c r="B128" s="223"/>
      <c r="C128" s="223"/>
      <c r="D128" s="223"/>
      <c r="E128" s="223"/>
      <c r="F128" s="223"/>
      <c r="G128" s="223"/>
      <c r="H128" s="223"/>
      <c r="I128" s="223"/>
      <c r="J128" s="223"/>
      <c r="K128" s="223"/>
      <c r="L128" s="223"/>
      <c r="M128" s="223"/>
      <c r="N128" s="224"/>
    </row>
    <row r="129" spans="1:14" s="102" customFormat="1" ht="52.5" customHeight="1" x14ac:dyDescent="0.3">
      <c r="A129" s="229" t="s">
        <v>57</v>
      </c>
      <c r="B129" s="230"/>
      <c r="C129" s="230"/>
      <c r="D129" s="230"/>
      <c r="E129" s="230"/>
      <c r="F129" s="230"/>
      <c r="G129" s="230"/>
      <c r="H129" s="230"/>
      <c r="I129" s="230"/>
      <c r="J129" s="230"/>
      <c r="K129" s="230"/>
      <c r="L129" s="230"/>
      <c r="M129" s="230"/>
      <c r="N129" s="231"/>
    </row>
    <row r="130" spans="1:14" s="108" customFormat="1" ht="52.5" customHeight="1" x14ac:dyDescent="0.55000000000000004">
      <c r="A130" s="232" t="s">
        <v>90</v>
      </c>
      <c r="B130" s="233"/>
      <c r="C130" s="233"/>
      <c r="D130" s="233"/>
      <c r="E130" s="233"/>
      <c r="F130" s="233"/>
      <c r="G130" s="233"/>
      <c r="H130" s="233"/>
      <c r="I130" s="233"/>
      <c r="J130" s="233"/>
      <c r="K130" s="233"/>
      <c r="L130" s="233"/>
      <c r="M130" s="233"/>
      <c r="N130" s="234"/>
    </row>
    <row r="131" spans="1:14" s="108" customFormat="1" ht="77.25" customHeight="1" x14ac:dyDescent="0.55000000000000004">
      <c r="A131" s="206" t="s">
        <v>45</v>
      </c>
      <c r="B131" s="207"/>
      <c r="C131" s="208" t="s">
        <v>46</v>
      </c>
      <c r="D131" s="208"/>
      <c r="E131" s="208"/>
      <c r="F131" s="208"/>
      <c r="G131" s="208"/>
      <c r="H131" s="208"/>
      <c r="I131" s="208"/>
      <c r="J131" s="208"/>
      <c r="K131" s="208"/>
      <c r="L131" s="208"/>
      <c r="M131" s="208"/>
      <c r="N131" s="219"/>
    </row>
    <row r="132" spans="1:14" s="108" customFormat="1" ht="145.5" customHeight="1" x14ac:dyDescent="0.55000000000000004">
      <c r="A132" s="206" t="s">
        <v>47</v>
      </c>
      <c r="B132" s="207"/>
      <c r="C132" s="214" t="s">
        <v>96</v>
      </c>
      <c r="D132" s="214"/>
      <c r="E132" s="214"/>
      <c r="F132" s="214"/>
      <c r="G132" s="214"/>
      <c r="H132" s="214"/>
      <c r="I132" s="214"/>
      <c r="J132" s="214"/>
      <c r="K132" s="214"/>
      <c r="L132" s="214"/>
      <c r="M132" s="214"/>
      <c r="N132" s="220"/>
    </row>
    <row r="133" spans="1:14" s="108" customFormat="1" ht="111.75" customHeight="1" x14ac:dyDescent="0.55000000000000004">
      <c r="A133" s="206" t="s">
        <v>48</v>
      </c>
      <c r="B133" s="207"/>
      <c r="C133" s="208" t="s">
        <v>97</v>
      </c>
      <c r="D133" s="208"/>
      <c r="E133" s="208"/>
      <c r="F133" s="208"/>
      <c r="G133" s="208"/>
      <c r="H133" s="208"/>
      <c r="I133" s="208"/>
      <c r="J133" s="208"/>
      <c r="K133" s="208"/>
      <c r="L133" s="208"/>
      <c r="M133" s="208"/>
      <c r="N133" s="220"/>
    </row>
    <row r="134" spans="1:14" s="108" customFormat="1" ht="54" customHeight="1" x14ac:dyDescent="0.55000000000000004">
      <c r="A134" s="206" t="s">
        <v>49</v>
      </c>
      <c r="B134" s="207"/>
      <c r="C134" s="208" t="s">
        <v>98</v>
      </c>
      <c r="D134" s="208"/>
      <c r="E134" s="208"/>
      <c r="F134" s="208"/>
      <c r="G134" s="208"/>
      <c r="H134" s="208"/>
      <c r="I134" s="208"/>
      <c r="J134" s="208"/>
      <c r="K134" s="208"/>
      <c r="L134" s="208"/>
      <c r="M134" s="208"/>
      <c r="N134" s="220"/>
    </row>
    <row r="135" spans="1:14" s="108" customFormat="1" ht="210" customHeight="1" x14ac:dyDescent="0.55000000000000004">
      <c r="A135" s="206" t="s">
        <v>95</v>
      </c>
      <c r="B135" s="207"/>
      <c r="C135" s="208" t="s">
        <v>99</v>
      </c>
      <c r="D135" s="208"/>
      <c r="E135" s="208"/>
      <c r="F135" s="208"/>
      <c r="G135" s="208"/>
      <c r="H135" s="208"/>
      <c r="I135" s="208"/>
      <c r="J135" s="208"/>
      <c r="K135" s="208"/>
      <c r="L135" s="208"/>
      <c r="M135" s="208"/>
      <c r="N135" s="220"/>
    </row>
    <row r="136" spans="1:14" s="108" customFormat="1" ht="19.5" customHeight="1" x14ac:dyDescent="0.55000000000000004">
      <c r="A136" s="212"/>
      <c r="B136" s="215"/>
      <c r="C136" s="215"/>
      <c r="D136" s="215"/>
      <c r="E136" s="215"/>
      <c r="F136" s="215"/>
      <c r="G136" s="215"/>
      <c r="H136" s="215"/>
      <c r="I136" s="215"/>
      <c r="J136" s="215"/>
      <c r="K136" s="215"/>
      <c r="L136" s="215"/>
      <c r="M136" s="215"/>
      <c r="N136" s="220"/>
    </row>
    <row r="137" spans="1:14" s="129" customFormat="1" ht="59.25" customHeight="1" x14ac:dyDescent="0.55000000000000004">
      <c r="A137" s="386" t="s">
        <v>82</v>
      </c>
      <c r="B137" s="387"/>
      <c r="C137" s="387"/>
      <c r="D137" s="387"/>
      <c r="E137" s="387"/>
      <c r="F137" s="388"/>
      <c r="G137" s="388"/>
      <c r="H137" s="388"/>
      <c r="I137" s="388"/>
      <c r="J137" s="388"/>
      <c r="K137" s="388"/>
      <c r="L137" s="388"/>
      <c r="M137" s="388"/>
      <c r="N137" s="166"/>
    </row>
    <row r="138" spans="1:14" s="129" customFormat="1" ht="59.25" customHeight="1" x14ac:dyDescent="0.25">
      <c r="A138" s="386" t="s">
        <v>83</v>
      </c>
      <c r="B138" s="387"/>
      <c r="C138" s="387"/>
      <c r="D138" s="387"/>
      <c r="E138" s="387"/>
      <c r="F138" s="389" t="s">
        <v>109</v>
      </c>
      <c r="G138" s="389"/>
      <c r="H138" s="389"/>
      <c r="I138" s="389"/>
      <c r="J138" s="389"/>
      <c r="K138" s="389"/>
      <c r="L138" s="390"/>
      <c r="M138" s="390"/>
      <c r="N138" s="166"/>
    </row>
    <row r="139" spans="1:14" s="130" customFormat="1" ht="59.25" customHeight="1" x14ac:dyDescent="0.25">
      <c r="A139" s="386" t="s">
        <v>84</v>
      </c>
      <c r="B139" s="387"/>
      <c r="C139" s="387"/>
      <c r="D139" s="387"/>
      <c r="E139" s="387"/>
      <c r="F139" s="389" t="s">
        <v>87</v>
      </c>
      <c r="G139" s="389"/>
      <c r="H139" s="389"/>
      <c r="I139" s="389"/>
      <c r="J139" s="389"/>
      <c r="K139" s="389"/>
      <c r="L139" s="390"/>
      <c r="M139" s="390"/>
      <c r="N139" s="166"/>
    </row>
    <row r="140" spans="1:14" ht="18.600000000000001" thickBot="1" x14ac:dyDescent="0.4">
      <c r="A140" s="161"/>
      <c r="B140" s="27"/>
      <c r="C140" s="66"/>
      <c r="D140" s="28"/>
      <c r="E140" s="28"/>
      <c r="F140" s="28"/>
      <c r="G140" s="61"/>
      <c r="H140" s="28"/>
      <c r="I140" s="28"/>
      <c r="J140" s="27"/>
      <c r="K140" s="27"/>
      <c r="L140" s="28"/>
      <c r="M140" s="27"/>
      <c r="N140" s="162"/>
    </row>
  </sheetData>
  <sheetProtection password="A4C1" sheet="1" objects="1" scenarios="1"/>
  <mergeCells count="304">
    <mergeCell ref="B3:I3"/>
    <mergeCell ref="B5:I5"/>
    <mergeCell ref="M5:N5"/>
    <mergeCell ref="K1:L1"/>
    <mergeCell ref="M1:N1"/>
    <mergeCell ref="B1:I2"/>
    <mergeCell ref="K2:L2"/>
    <mergeCell ref="M2:N2"/>
    <mergeCell ref="A6:N6"/>
    <mergeCell ref="A7:B7"/>
    <mergeCell ref="C7:D7"/>
    <mergeCell ref="H7:I7"/>
    <mergeCell ref="A9:B9"/>
    <mergeCell ref="C9:D9"/>
    <mergeCell ref="G9:H9"/>
    <mergeCell ref="L9:M9"/>
    <mergeCell ref="A11:B11"/>
    <mergeCell ref="C11:F11"/>
    <mergeCell ref="G11:I11"/>
    <mergeCell ref="K11:L11"/>
    <mergeCell ref="M11:N11"/>
    <mergeCell ref="A12:B12"/>
    <mergeCell ref="C12:J12"/>
    <mergeCell ref="K12:L12"/>
    <mergeCell ref="M12:N12"/>
    <mergeCell ref="A13:B13"/>
    <mergeCell ref="C13:J13"/>
    <mergeCell ref="M13:N13"/>
    <mergeCell ref="A14:B14"/>
    <mergeCell ref="C14:J14"/>
    <mergeCell ref="K14:L14"/>
    <mergeCell ref="M14:N14"/>
    <mergeCell ref="A15:B15"/>
    <mergeCell ref="C15:F15"/>
    <mergeCell ref="G15:H15"/>
    <mergeCell ref="L15:M15"/>
    <mergeCell ref="C16:F16"/>
    <mergeCell ref="I16:J16"/>
    <mergeCell ref="L16:M16"/>
    <mergeCell ref="C17:F17"/>
    <mergeCell ref="L17:M17"/>
    <mergeCell ref="C18:F18"/>
    <mergeCell ref="L18:M18"/>
    <mergeCell ref="C19:F19"/>
    <mergeCell ref="L19:M19"/>
    <mergeCell ref="C20:F20"/>
    <mergeCell ref="L20:M20"/>
    <mergeCell ref="C21:F21"/>
    <mergeCell ref="L21:M21"/>
    <mergeCell ref="C22:F22"/>
    <mergeCell ref="L22:M22"/>
    <mergeCell ref="C23:F23"/>
    <mergeCell ref="L23:M23"/>
    <mergeCell ref="C24:F24"/>
    <mergeCell ref="L24:M24"/>
    <mergeCell ref="C25:F25"/>
    <mergeCell ref="L25:M25"/>
    <mergeCell ref="C26:F26"/>
    <mergeCell ref="L26:M26"/>
    <mergeCell ref="C27:F27"/>
    <mergeCell ref="L27:M27"/>
    <mergeCell ref="C28:F28"/>
    <mergeCell ref="L28:M28"/>
    <mergeCell ref="C29:F29"/>
    <mergeCell ref="L29:M29"/>
    <mergeCell ref="C30:F30"/>
    <mergeCell ref="L30:M30"/>
    <mergeCell ref="C31:F31"/>
    <mergeCell ref="L31:M31"/>
    <mergeCell ref="C32:F32"/>
    <mergeCell ref="L32:M32"/>
    <mergeCell ref="C33:F33"/>
    <mergeCell ref="L33:M33"/>
    <mergeCell ref="C34:F34"/>
    <mergeCell ref="L34:M34"/>
    <mergeCell ref="C35:F35"/>
    <mergeCell ref="L35:M35"/>
    <mergeCell ref="C36:F36"/>
    <mergeCell ref="L36:M36"/>
    <mergeCell ref="C37:F37"/>
    <mergeCell ref="L37:M37"/>
    <mergeCell ref="C38:F38"/>
    <mergeCell ref="L38:M38"/>
    <mergeCell ref="C39:F39"/>
    <mergeCell ref="L39:M39"/>
    <mergeCell ref="C40:F40"/>
    <mergeCell ref="L40:M40"/>
    <mergeCell ref="C41:F41"/>
    <mergeCell ref="L41:M41"/>
    <mergeCell ref="C42:F42"/>
    <mergeCell ref="L42:M42"/>
    <mergeCell ref="C43:F43"/>
    <mergeCell ref="L43:M43"/>
    <mergeCell ref="C44:F44"/>
    <mergeCell ref="L44:M44"/>
    <mergeCell ref="C45:F45"/>
    <mergeCell ref="L45:M45"/>
    <mergeCell ref="C46:F46"/>
    <mergeCell ref="L46:M46"/>
    <mergeCell ref="C47:F47"/>
    <mergeCell ref="L47:M47"/>
    <mergeCell ref="C48:F48"/>
    <mergeCell ref="L48:M48"/>
    <mergeCell ref="C49:F49"/>
    <mergeCell ref="L49:M49"/>
    <mergeCell ref="C50:F50"/>
    <mergeCell ref="L50:M50"/>
    <mergeCell ref="C51:F51"/>
    <mergeCell ref="L51:M51"/>
    <mergeCell ref="C52:F52"/>
    <mergeCell ref="L52:M52"/>
    <mergeCell ref="C53:F53"/>
    <mergeCell ref="L53:M53"/>
    <mergeCell ref="C54:F54"/>
    <mergeCell ref="L54:M54"/>
    <mergeCell ref="C55:F55"/>
    <mergeCell ref="L55:M55"/>
    <mergeCell ref="C56:F56"/>
    <mergeCell ref="L56:M56"/>
    <mergeCell ref="C57:F57"/>
    <mergeCell ref="L57:M57"/>
    <mergeCell ref="C58:F58"/>
    <mergeCell ref="L58:M58"/>
    <mergeCell ref="C59:F59"/>
    <mergeCell ref="L59:M59"/>
    <mergeCell ref="C60:F60"/>
    <mergeCell ref="L60:M60"/>
    <mergeCell ref="C61:F61"/>
    <mergeCell ref="L61:M61"/>
    <mergeCell ref="C62:F62"/>
    <mergeCell ref="L62:M62"/>
    <mergeCell ref="C63:F63"/>
    <mergeCell ref="L63:M63"/>
    <mergeCell ref="C64:F64"/>
    <mergeCell ref="L64:M64"/>
    <mergeCell ref="C65:F65"/>
    <mergeCell ref="L65:M65"/>
    <mergeCell ref="C66:F66"/>
    <mergeCell ref="L66:M66"/>
    <mergeCell ref="C67:F67"/>
    <mergeCell ref="L67:M67"/>
    <mergeCell ref="C68:F68"/>
    <mergeCell ref="L68:M68"/>
    <mergeCell ref="C69:F69"/>
    <mergeCell ref="L69:M69"/>
    <mergeCell ref="C70:F70"/>
    <mergeCell ref="L70:M70"/>
    <mergeCell ref="C71:F71"/>
    <mergeCell ref="L71:M71"/>
    <mergeCell ref="C72:F72"/>
    <mergeCell ref="L72:M72"/>
    <mergeCell ref="C73:F73"/>
    <mergeCell ref="L73:M73"/>
    <mergeCell ref="C74:F74"/>
    <mergeCell ref="L74:M74"/>
    <mergeCell ref="C75:F75"/>
    <mergeCell ref="L75:M75"/>
    <mergeCell ref="C76:F76"/>
    <mergeCell ref="L76:M76"/>
    <mergeCell ref="C77:F77"/>
    <mergeCell ref="L77:M77"/>
    <mergeCell ref="C79:F79"/>
    <mergeCell ref="L79:M79"/>
    <mergeCell ref="B80:H80"/>
    <mergeCell ref="L80:M80"/>
    <mergeCell ref="B81:H81"/>
    <mergeCell ref="L81:M81"/>
    <mergeCell ref="C82:H82"/>
    <mergeCell ref="L82:M82"/>
    <mergeCell ref="B83:G84"/>
    <mergeCell ref="H83:H84"/>
    <mergeCell ref="J83:M83"/>
    <mergeCell ref="J84:K84"/>
    <mergeCell ref="L84:M84"/>
    <mergeCell ref="B85:G86"/>
    <mergeCell ref="H85:H86"/>
    <mergeCell ref="J85:K85"/>
    <mergeCell ref="L85:M85"/>
    <mergeCell ref="J86:K86"/>
    <mergeCell ref="L86:M86"/>
    <mergeCell ref="F87:H87"/>
    <mergeCell ref="J87:K87"/>
    <mergeCell ref="L87:M87"/>
    <mergeCell ref="A88:I88"/>
    <mergeCell ref="J88:K88"/>
    <mergeCell ref="L88:M88"/>
    <mergeCell ref="A89:I89"/>
    <mergeCell ref="J89:K89"/>
    <mergeCell ref="L89:M89"/>
    <mergeCell ref="O90:P90"/>
    <mergeCell ref="C93:D93"/>
    <mergeCell ref="E93:H93"/>
    <mergeCell ref="J93:K93"/>
    <mergeCell ref="C94:D94"/>
    <mergeCell ref="E94:H94"/>
    <mergeCell ref="J94:K94"/>
    <mergeCell ref="C95:D95"/>
    <mergeCell ref="E95:H95"/>
    <mergeCell ref="J95:K95"/>
    <mergeCell ref="C96:D96"/>
    <mergeCell ref="E96:H96"/>
    <mergeCell ref="J96:K96"/>
    <mergeCell ref="B98:B99"/>
    <mergeCell ref="C98:H99"/>
    <mergeCell ref="A103:N103"/>
    <mergeCell ref="A105:N105"/>
    <mergeCell ref="A106:B106"/>
    <mergeCell ref="C106:L106"/>
    <mergeCell ref="A107:B107"/>
    <mergeCell ref="C107:L107"/>
    <mergeCell ref="M107:N107"/>
    <mergeCell ref="A108:E108"/>
    <mergeCell ref="G108:H108"/>
    <mergeCell ref="K108:L108"/>
    <mergeCell ref="M108:N108"/>
    <mergeCell ref="B109:E109"/>
    <mergeCell ref="G109:H109"/>
    <mergeCell ref="K109:L109"/>
    <mergeCell ref="M109:N109"/>
    <mergeCell ref="B110:E110"/>
    <mergeCell ref="G110:H110"/>
    <mergeCell ref="K110:L110"/>
    <mergeCell ref="M110:N110"/>
    <mergeCell ref="B111:E111"/>
    <mergeCell ref="G111:H111"/>
    <mergeCell ref="K111:L111"/>
    <mergeCell ref="M111:N111"/>
    <mergeCell ref="B112:E112"/>
    <mergeCell ref="G112:H112"/>
    <mergeCell ref="K112:L112"/>
    <mergeCell ref="M112:N112"/>
    <mergeCell ref="B113:E113"/>
    <mergeCell ref="G113:H113"/>
    <mergeCell ref="K113:L113"/>
    <mergeCell ref="M113:N113"/>
    <mergeCell ref="B114:E114"/>
    <mergeCell ref="G114:H114"/>
    <mergeCell ref="K114:L114"/>
    <mergeCell ref="M114:N114"/>
    <mergeCell ref="B115:E115"/>
    <mergeCell ref="G115:H115"/>
    <mergeCell ref="K115:L115"/>
    <mergeCell ref="M115:N115"/>
    <mergeCell ref="B116:E116"/>
    <mergeCell ref="G116:H116"/>
    <mergeCell ref="K116:L116"/>
    <mergeCell ref="M116:N116"/>
    <mergeCell ref="B117:E117"/>
    <mergeCell ref="G117:H117"/>
    <mergeCell ref="K117:L117"/>
    <mergeCell ref="M117:N117"/>
    <mergeCell ref="B118:E118"/>
    <mergeCell ref="G118:H118"/>
    <mergeCell ref="K118:L118"/>
    <mergeCell ref="M118:N118"/>
    <mergeCell ref="B119:E119"/>
    <mergeCell ref="G119:H119"/>
    <mergeCell ref="K119:L119"/>
    <mergeCell ref="M119:N119"/>
    <mergeCell ref="B120:E120"/>
    <mergeCell ref="G120:H120"/>
    <mergeCell ref="K120:L120"/>
    <mergeCell ref="M120:N120"/>
    <mergeCell ref="B121:E121"/>
    <mergeCell ref="G121:H121"/>
    <mergeCell ref="K121:L121"/>
    <mergeCell ref="M121:N121"/>
    <mergeCell ref="B122:E122"/>
    <mergeCell ref="G122:H122"/>
    <mergeCell ref="K122:L122"/>
    <mergeCell ref="M122:N122"/>
    <mergeCell ref="B123:E123"/>
    <mergeCell ref="G123:H123"/>
    <mergeCell ref="K123:L123"/>
    <mergeCell ref="M123:N123"/>
    <mergeCell ref="A124:H124"/>
    <mergeCell ref="K124:L124"/>
    <mergeCell ref="M124:N124"/>
    <mergeCell ref="A125:N125"/>
    <mergeCell ref="A126:H126"/>
    <mergeCell ref="J126:M126"/>
    <mergeCell ref="A137:E137"/>
    <mergeCell ref="A135:B135"/>
    <mergeCell ref="C135:M135"/>
    <mergeCell ref="A139:E139"/>
    <mergeCell ref="F137:M137"/>
    <mergeCell ref="F138:M138"/>
    <mergeCell ref="F139:M139"/>
    <mergeCell ref="A138:E138"/>
    <mergeCell ref="A127:H127"/>
    <mergeCell ref="J127:M127"/>
    <mergeCell ref="A128:N128"/>
    <mergeCell ref="A129:N129"/>
    <mergeCell ref="A130:N130"/>
    <mergeCell ref="A131:B131"/>
    <mergeCell ref="C131:M131"/>
    <mergeCell ref="N131:N136"/>
    <mergeCell ref="A132:B132"/>
    <mergeCell ref="C132:M132"/>
    <mergeCell ref="A133:B133"/>
    <mergeCell ref="C133:M133"/>
    <mergeCell ref="A134:B134"/>
    <mergeCell ref="C134:M134"/>
    <mergeCell ref="A136:M136"/>
  </mergeCells>
  <dataValidations disablePrompts="1" count="1">
    <dataValidation type="list" allowBlank="1" showInputMessage="1" showErrorMessage="1" errorTitle="INPUT ERROR" error="You must select from one of the options listed on the drop-down menu.  First delete what you have typed, then click on the arrow to the right of the cell to select." promptTitle="Note:" prompt="Select &quot;Accepted&quot; from the drop-down menu by clicking on the arrow to the right of this cell if substantially complete or leave &quot;Blank&quot; if not substantially complete.  Also enter the date of acceptance in the next cell to the right." sqref="A3">
      <formula1>"ACCEPTED:,     "</formula1>
    </dataValidation>
  </dataValidations>
  <printOptions horizontalCentered="1"/>
  <pageMargins left="0.5" right="0.5" top="0.5" bottom="0.5" header="0.5" footer="0.25"/>
  <pageSetup scale="35" fitToHeight="0" orientation="portrait" horizontalDpi="300" verticalDpi="300" r:id="rId1"/>
  <headerFooter alignWithMargins="0">
    <oddHeader>&amp;C&amp;"Arial,Bold"&amp;48&amp;ESAMPLE</oddHeader>
  </headerFooter>
  <rowBreaks count="1" manualBreakCount="1">
    <brk id="104"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C36BBBE6-8FEE-42EC-901A-BF649F54A1F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Pay Estimate Form</vt:lpstr>
      <vt:lpstr>SAMPLE</vt:lpstr>
      <vt:lpstr>'Pay Estimate Form'!Print_Area</vt:lpstr>
      <vt:lpstr>SAMPLE!Print_Area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 Estimate Form with Sample</dc:title>
  <dc:creator>National Park Service (NPS) - Denver Service Center (DSC)</dc:creator>
  <cp:keywords>Pay Estimate Form with Sample</cp:keywords>
  <dc:description>Pay Estimate Form with Sample</dc:description>
  <cp:lastModifiedBy>Elaine Lau</cp:lastModifiedBy>
  <cp:lastPrinted>2017-07-27T00:10:33Z</cp:lastPrinted>
  <dcterms:created xsi:type="dcterms:W3CDTF">2017-07-21T16:27:37Z</dcterms:created>
  <dcterms:modified xsi:type="dcterms:W3CDTF">2017-07-27T21:34:30Z</dcterms:modified>
</cp:coreProperties>
</file>