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1105" windowHeight="12090" tabRatio="664"/>
  </bookViews>
  <sheets>
    <sheet name="Instructions" sheetId="4" r:id="rId1"/>
    <sheet name="Checklist" sheetId="14" r:id="rId2"/>
  </sheets>
  <definedNames>
    <definedName name="_xlnm.Print_Area" localSheetId="1">Checklist!$H$1:$AA$166</definedName>
    <definedName name="_xlnm.Print_Titles" localSheetId="1">Checklist!$22:$23</definedName>
  </definedNames>
  <calcPr calcId="145621"/>
</workbook>
</file>

<file path=xl/calcChain.xml><?xml version="1.0" encoding="utf-8"?>
<calcChain xmlns="http://schemas.openxmlformats.org/spreadsheetml/2006/main">
  <c r="H15" i="14" l="1"/>
  <c r="Z122" i="14" l="1"/>
  <c r="W122" i="14"/>
  <c r="T122" i="14"/>
  <c r="Q122" i="14"/>
  <c r="N122" i="14"/>
  <c r="K122" i="14"/>
  <c r="Z95" i="14"/>
  <c r="W95" i="14"/>
  <c r="T95" i="14"/>
  <c r="Q95" i="14"/>
  <c r="N95" i="14"/>
  <c r="K95" i="14"/>
  <c r="Z78" i="14"/>
  <c r="W78" i="14"/>
  <c r="T78" i="14"/>
  <c r="Q78" i="14"/>
  <c r="N78" i="14"/>
  <c r="Z57" i="14"/>
  <c r="W57" i="14"/>
  <c r="T57" i="14"/>
  <c r="Q57" i="14"/>
  <c r="N57" i="14"/>
  <c r="K57" i="14"/>
  <c r="Z42" i="14"/>
  <c r="W42" i="14"/>
  <c r="T42" i="14"/>
  <c r="Q42" i="14"/>
  <c r="N42" i="14"/>
  <c r="J17" i="14"/>
  <c r="J18" i="14" s="1"/>
  <c r="M17" i="14"/>
  <c r="M18" i="14" s="1"/>
  <c r="P17" i="14"/>
  <c r="P18" i="14" s="1"/>
  <c r="S17" i="14"/>
  <c r="S18" i="14" s="1"/>
  <c r="Y17" i="14"/>
  <c r="Y18" i="14" s="1"/>
  <c r="V17" i="14"/>
  <c r="V18" i="14" s="1"/>
  <c r="K42" i="14"/>
  <c r="K78" i="14" l="1"/>
  <c r="K11" i="14" l="1"/>
  <c r="G151" i="14" l="1"/>
  <c r="F151" i="14"/>
  <c r="E151" i="14"/>
  <c r="D151" i="14"/>
  <c r="C151" i="14"/>
  <c r="B151" i="14"/>
  <c r="G150" i="14"/>
  <c r="F150" i="14"/>
  <c r="E150" i="14"/>
  <c r="D150" i="14"/>
  <c r="C150" i="14"/>
  <c r="B150" i="14"/>
  <c r="G149" i="14"/>
  <c r="F149" i="14"/>
  <c r="E149" i="14"/>
  <c r="D149" i="14"/>
  <c r="C149" i="14"/>
  <c r="B149" i="14"/>
  <c r="G148" i="14"/>
  <c r="F148" i="14"/>
  <c r="E148" i="14"/>
  <c r="D148" i="14"/>
  <c r="C148" i="14"/>
  <c r="B148" i="14"/>
  <c r="G86" i="14"/>
  <c r="F86" i="14"/>
  <c r="E86" i="14"/>
  <c r="D86" i="14"/>
  <c r="C86" i="14"/>
  <c r="B86" i="14"/>
  <c r="G83" i="14"/>
  <c r="F83" i="14"/>
  <c r="E83" i="14"/>
  <c r="D83" i="14"/>
  <c r="C83" i="14"/>
  <c r="B83" i="14"/>
  <c r="G76" i="14"/>
  <c r="F76" i="14"/>
  <c r="E76" i="14"/>
  <c r="D76" i="14"/>
  <c r="C76" i="14"/>
  <c r="B76" i="14"/>
  <c r="G121" i="14" l="1"/>
  <c r="F121" i="14"/>
  <c r="E121" i="14"/>
  <c r="C121" i="14"/>
  <c r="B121" i="14"/>
  <c r="G120" i="14"/>
  <c r="F120" i="14"/>
  <c r="E120" i="14"/>
  <c r="C120" i="14"/>
  <c r="B120" i="14"/>
  <c r="G119" i="14"/>
  <c r="F119" i="14"/>
  <c r="E119" i="14"/>
  <c r="C119" i="14"/>
  <c r="B119" i="14"/>
  <c r="G117" i="14"/>
  <c r="F117" i="14"/>
  <c r="E117" i="14"/>
  <c r="C117" i="14"/>
  <c r="B117" i="14"/>
  <c r="G101" i="14"/>
  <c r="F101" i="14"/>
  <c r="E101" i="14"/>
  <c r="C101" i="14"/>
  <c r="B101" i="14"/>
  <c r="G91" i="14"/>
  <c r="F91" i="14"/>
  <c r="E91" i="14"/>
  <c r="C91" i="14"/>
  <c r="B91" i="14"/>
  <c r="G56" i="14"/>
  <c r="F56" i="14"/>
  <c r="E56" i="14"/>
  <c r="C56" i="14"/>
  <c r="B56" i="14"/>
  <c r="G55" i="14"/>
  <c r="F55" i="14"/>
  <c r="E55" i="14"/>
  <c r="C55" i="14"/>
  <c r="B55" i="14"/>
  <c r="G54" i="14"/>
  <c r="F54" i="14"/>
  <c r="E54" i="14"/>
  <c r="C54" i="14"/>
  <c r="B54" i="14"/>
  <c r="G114" i="14" l="1"/>
  <c r="F114" i="14"/>
  <c r="E114" i="14"/>
  <c r="C114" i="14"/>
  <c r="B114" i="14"/>
  <c r="G112" i="14"/>
  <c r="F112" i="14"/>
  <c r="E112" i="14"/>
  <c r="D112" i="14"/>
  <c r="C112" i="14"/>
  <c r="B112" i="14"/>
  <c r="G111" i="14"/>
  <c r="F111" i="14"/>
  <c r="E111" i="14"/>
  <c r="C111" i="14"/>
  <c r="B111" i="14"/>
  <c r="G108" i="14"/>
  <c r="F108" i="14"/>
  <c r="E108" i="14"/>
  <c r="D108" i="14"/>
  <c r="C108" i="14"/>
  <c r="B108" i="14"/>
  <c r="G107" i="14"/>
  <c r="F107" i="14"/>
  <c r="E107" i="14"/>
  <c r="C107" i="14"/>
  <c r="B107" i="14"/>
  <c r="G106" i="14"/>
  <c r="F106" i="14"/>
  <c r="E106" i="14"/>
  <c r="D106" i="14"/>
  <c r="C106" i="14"/>
  <c r="B106" i="14"/>
  <c r="G105" i="14"/>
  <c r="F105" i="14"/>
  <c r="E105" i="14"/>
  <c r="C105" i="14"/>
  <c r="B105" i="14"/>
  <c r="G104" i="14"/>
  <c r="F104" i="14"/>
  <c r="E104" i="14"/>
  <c r="D104" i="14"/>
  <c r="C104" i="14"/>
  <c r="B104" i="14"/>
  <c r="G100" i="14"/>
  <c r="F100" i="14"/>
  <c r="E100" i="14"/>
  <c r="C100" i="14"/>
  <c r="B100" i="14"/>
  <c r="G94" i="14"/>
  <c r="F94" i="14"/>
  <c r="E94" i="14"/>
  <c r="D94" i="14"/>
  <c r="C94" i="14"/>
  <c r="B94" i="14"/>
  <c r="G92" i="14"/>
  <c r="F92" i="14"/>
  <c r="E92" i="14"/>
  <c r="C92" i="14"/>
  <c r="B92" i="14"/>
  <c r="G74" i="14"/>
  <c r="F74" i="14"/>
  <c r="E74" i="14"/>
  <c r="C74" i="14"/>
  <c r="B74" i="14"/>
  <c r="G72" i="14"/>
  <c r="F72" i="14"/>
  <c r="E72" i="14"/>
  <c r="D72" i="14"/>
  <c r="C72" i="14"/>
  <c r="B72" i="14"/>
  <c r="G70" i="14"/>
  <c r="F70" i="14"/>
  <c r="E70" i="14"/>
  <c r="C70" i="14"/>
  <c r="B70" i="14"/>
  <c r="G69" i="14"/>
  <c r="F69" i="14"/>
  <c r="E69" i="14"/>
  <c r="D69" i="14"/>
  <c r="C69" i="14"/>
  <c r="B69" i="14"/>
  <c r="G68" i="14"/>
  <c r="F68" i="14"/>
  <c r="E68" i="14"/>
  <c r="C68" i="14"/>
  <c r="B68" i="14"/>
  <c r="G67" i="14"/>
  <c r="F67" i="14"/>
  <c r="E67" i="14"/>
  <c r="D67" i="14"/>
  <c r="C67" i="14"/>
  <c r="B67" i="14"/>
  <c r="G66" i="14"/>
  <c r="F66" i="14"/>
  <c r="E66" i="14"/>
  <c r="C66" i="14"/>
  <c r="B66" i="14"/>
  <c r="G65" i="14"/>
  <c r="F65" i="14"/>
  <c r="E65" i="14"/>
  <c r="D65" i="14"/>
  <c r="C65" i="14"/>
  <c r="B65" i="14"/>
  <c r="G64" i="14"/>
  <c r="F64" i="14"/>
  <c r="E64" i="14"/>
  <c r="C64" i="14"/>
  <c r="B64" i="14"/>
  <c r="G62" i="14"/>
  <c r="F62" i="14"/>
  <c r="E62" i="14"/>
  <c r="D62" i="14"/>
  <c r="C62" i="14"/>
  <c r="B62" i="14"/>
  <c r="G52" i="14"/>
  <c r="F52" i="14"/>
  <c r="E52" i="14"/>
  <c r="C52" i="14"/>
  <c r="B52" i="14"/>
  <c r="G51" i="14"/>
  <c r="F51" i="14"/>
  <c r="E51" i="14"/>
  <c r="D51" i="14"/>
  <c r="C51" i="14"/>
  <c r="B51" i="14"/>
  <c r="G41" i="14"/>
  <c r="F41" i="14"/>
  <c r="E41" i="14"/>
  <c r="C41" i="14"/>
  <c r="B41" i="14"/>
  <c r="G40" i="14"/>
  <c r="F40" i="14"/>
  <c r="E40" i="14"/>
  <c r="D40" i="14"/>
  <c r="C40" i="14"/>
  <c r="B40" i="14"/>
  <c r="G36" i="14"/>
  <c r="F36" i="14"/>
  <c r="E36" i="14"/>
  <c r="C36" i="14"/>
  <c r="B36" i="14"/>
  <c r="G25" i="14"/>
  <c r="F25" i="14"/>
  <c r="E25" i="14"/>
  <c r="D25" i="14"/>
  <c r="B25" i="14"/>
  <c r="C24" i="14"/>
  <c r="G24" i="14"/>
  <c r="F24" i="14"/>
  <c r="E24" i="14"/>
  <c r="AD7" i="14"/>
  <c r="D114" i="14" s="1"/>
  <c r="C25" i="14"/>
  <c r="G147" i="14"/>
  <c r="F147" i="14"/>
  <c r="E147" i="14"/>
  <c r="D147" i="14"/>
  <c r="C147" i="14"/>
  <c r="A94" i="14"/>
  <c r="A17" i="14" s="1"/>
  <c r="A6" i="4"/>
  <c r="A7" i="4" s="1"/>
  <c r="A8" i="4" s="1"/>
  <c r="A9" i="4" s="1"/>
  <c r="A10" i="4" s="1"/>
  <c r="A11" i="4" s="1"/>
  <c r="A12" i="4" s="1"/>
  <c r="Z142" i="14"/>
  <c r="W142" i="14"/>
  <c r="T142" i="14"/>
  <c r="Q142" i="14"/>
  <c r="N142" i="14"/>
  <c r="K142" i="14"/>
  <c r="Z133" i="14"/>
  <c r="W133" i="14"/>
  <c r="T133" i="14"/>
  <c r="Q133" i="14"/>
  <c r="N133" i="14"/>
  <c r="K133" i="14"/>
  <c r="B24" i="14"/>
  <c r="D24" i="14" l="1"/>
  <c r="D36" i="14"/>
  <c r="D41" i="14"/>
  <c r="D52" i="14"/>
  <c r="D64" i="14"/>
  <c r="D66" i="14"/>
  <c r="D68" i="14"/>
  <c r="D70" i="14"/>
  <c r="D74" i="14"/>
  <c r="D92" i="14"/>
  <c r="D100" i="14"/>
  <c r="D105" i="14"/>
  <c r="D107" i="14"/>
  <c r="D111" i="14"/>
  <c r="D120" i="14"/>
  <c r="D117" i="14"/>
  <c r="D91" i="14"/>
  <c r="D55" i="14"/>
  <c r="D121" i="14"/>
  <c r="D119" i="14"/>
  <c r="D101" i="14"/>
  <c r="D56" i="14"/>
  <c r="D54" i="14"/>
  <c r="E17" i="14"/>
  <c r="U16" i="14" s="1"/>
  <c r="C17" i="14"/>
  <c r="O16" i="14" s="1"/>
  <c r="F17" i="14"/>
  <c r="X16" i="14" s="1"/>
  <c r="B17" i="14"/>
  <c r="L16" i="14" s="1"/>
  <c r="G17" i="14"/>
  <c r="AA16" i="14" s="1"/>
  <c r="D17" i="14" l="1"/>
  <c r="R16" i="14" s="1"/>
</calcChain>
</file>

<file path=xl/comments1.xml><?xml version="1.0" encoding="utf-8"?>
<comments xmlns="http://schemas.openxmlformats.org/spreadsheetml/2006/main">
  <authors>
    <author>Mike Eissenberg</author>
    <author>me</author>
    <author>Desktop Support</author>
  </authors>
  <commentList>
    <comment ref="AA6" authorId="0">
      <text>
        <r>
          <rPr>
            <sz val="9"/>
            <color indexed="81"/>
            <rFont val="Arial"/>
            <family val="2"/>
          </rPr>
          <t>For projects involving the renovation of one building and the construction of a new (separate building) consider using separate checklists for each building. This is particularly important if the renovation component is a minor renovation (construction cost less than 50% of the CRV of the existing building).</t>
        </r>
      </text>
    </comment>
    <comment ref="AA13" authorId="1">
      <text>
        <r>
          <rPr>
            <sz val="9"/>
            <color indexed="81"/>
            <rFont val="Arial"/>
            <family val="2"/>
          </rPr>
          <t>Enter Existing Building's Current Replacement Value</t>
        </r>
      </text>
    </comment>
    <comment ref="L24" authorId="2">
      <text>
        <r>
          <rPr>
            <b/>
            <sz val="8"/>
            <color indexed="81"/>
            <rFont val="Arial"/>
            <family val="2"/>
          </rPr>
          <t>Erosion and Sediment Control Strategies</t>
        </r>
        <r>
          <rPr>
            <sz val="8"/>
            <color indexed="81"/>
            <rFont val="Arial"/>
            <family val="2"/>
          </rPr>
          <t xml:space="preserve">
1. Develop a Storm Water Pollution Prevention Plan (SWPPP).
2. Temporary seeding/planting
3. Permanent seeding/planting
4. Mulching
5. Earth dike
6. Silt fence
7. Sediment trap
8. Sediment Basin
9. Other</t>
        </r>
      </text>
    </comment>
    <comment ref="O24" authorId="2">
      <text>
        <r>
          <rPr>
            <b/>
            <sz val="8"/>
            <color indexed="81"/>
            <rFont val="Arial"/>
            <family val="2"/>
          </rPr>
          <t>Erosion and Sediment Control Strategies</t>
        </r>
        <r>
          <rPr>
            <sz val="8"/>
            <color indexed="81"/>
            <rFont val="Arial"/>
            <family val="2"/>
          </rPr>
          <t xml:space="preserve">
1. Develop a Storm Water Pollution Prevention Plan (SWPPP).
2. Temporary seeding/planting
3. Permanent seeding/planting
4. Mulching
5. Earth dike
6. Silt fence
7. Sediment trap
8. Sediment Basin
9. Other</t>
        </r>
      </text>
    </comment>
    <comment ref="R24" authorId="2">
      <text>
        <r>
          <rPr>
            <b/>
            <sz val="8"/>
            <color indexed="81"/>
            <rFont val="Arial"/>
            <family val="2"/>
          </rPr>
          <t>Erosion and Sediment Control Strategies</t>
        </r>
        <r>
          <rPr>
            <sz val="8"/>
            <color indexed="81"/>
            <rFont val="Arial"/>
            <family val="2"/>
          </rPr>
          <t xml:space="preserve">
1. Develop a Storm Water Pollution Prevention Plan (SWPPP).
2. Temporary seeding/planting
3. Permanent seeding/planting
4. Mulching
5. Earth dike
6. Silt fence
7. Sediment trap
8. Sediment Basin
9. Other</t>
        </r>
      </text>
    </comment>
    <comment ref="U24" authorId="2">
      <text>
        <r>
          <rPr>
            <b/>
            <sz val="8"/>
            <color indexed="81"/>
            <rFont val="Arial"/>
            <family val="2"/>
          </rPr>
          <t>Erosion and Sediment Control Strategies</t>
        </r>
        <r>
          <rPr>
            <sz val="8"/>
            <color indexed="81"/>
            <rFont val="Arial"/>
            <family val="2"/>
          </rPr>
          <t xml:space="preserve">
1. Develop a Storm Water Pollution Prevention Plan (SWPPP).
2. Temporary seeding/planting
3. Permanent seeding/planting
4. Mulching
5. Earth dike
6. Silt fence
7. Sediment trap
8. Sediment Basin
9. Other</t>
        </r>
      </text>
    </comment>
    <comment ref="X24" authorId="2">
      <text>
        <r>
          <rPr>
            <b/>
            <sz val="8"/>
            <color indexed="81"/>
            <rFont val="Arial"/>
            <family val="2"/>
          </rPr>
          <t>Erosion and Sediment Control Strategies</t>
        </r>
        <r>
          <rPr>
            <sz val="8"/>
            <color indexed="81"/>
            <rFont val="Arial"/>
            <family val="2"/>
          </rPr>
          <t xml:space="preserve">
1. Develop a Storm Water Pollution Prevention Plan (SWPPP).
2. Temporary seeding/planting
3. Permanent seeding/planting
4. Mulching
5. Earth dike
6. Silt fence
7. Sediment trap
8. Sediment Basin
9. Other</t>
        </r>
      </text>
    </comment>
    <comment ref="AA24" authorId="2">
      <text>
        <r>
          <rPr>
            <b/>
            <sz val="8"/>
            <color indexed="81"/>
            <rFont val="Arial"/>
            <family val="2"/>
          </rPr>
          <t>Erosion and Sediment Control Strategies</t>
        </r>
        <r>
          <rPr>
            <sz val="8"/>
            <color indexed="81"/>
            <rFont val="Arial"/>
            <family val="2"/>
          </rPr>
          <t xml:space="preserve">
1. Develop a Storm Water Pollution Prevention Plan (SWPPP).
2. Temporary seeding/planting
3. Permanent seeding/planting
4. Mulching
5. Earth dike
6. Silt fence
7. Sediment trap
8. Sediment Basin
9. Other</t>
        </r>
      </text>
    </comment>
    <comment ref="L25" authorId="2">
      <text>
        <r>
          <rPr>
            <b/>
            <sz val="8"/>
            <color indexed="81"/>
            <rFont val="Arial"/>
            <family val="2"/>
          </rPr>
          <t xml:space="preserve">Site Selection
</t>
        </r>
        <r>
          <rPr>
            <sz val="8"/>
            <color indexed="81"/>
            <rFont val="Arial"/>
            <family val="2"/>
          </rPr>
          <t>1. Site is NOT prime farmland.
2. Site is NOT previously undeveloped land lower than 5 feet above 100 year flood plain.
3. Land is NOT habitat for threatened or endangered species.
4. Land is NOT within 100 feet of wetlands.
5. Land is public parkland (Parkland Exception).
6. Other</t>
        </r>
      </text>
    </comment>
    <comment ref="O25" authorId="2">
      <text>
        <r>
          <rPr>
            <b/>
            <sz val="8"/>
            <color indexed="81"/>
            <rFont val="Arial"/>
            <family val="2"/>
          </rPr>
          <t xml:space="preserve">Site Selection
</t>
        </r>
        <r>
          <rPr>
            <sz val="8"/>
            <color indexed="81"/>
            <rFont val="Arial"/>
            <family val="2"/>
          </rPr>
          <t>1. Site is NOT prime farmland.
2. Site is NOT previously undeveloped land lower than 5 feet above 100 year flood plain.
3. Land is NOT habitat for threatened or endangered species.
4. Land is NOT within 100 feet of wetlands.
5. Land is public parkland (Parkland Exception).
6. Other</t>
        </r>
      </text>
    </comment>
    <comment ref="R25" authorId="2">
      <text>
        <r>
          <rPr>
            <b/>
            <sz val="8"/>
            <color indexed="81"/>
            <rFont val="Arial"/>
            <family val="2"/>
          </rPr>
          <t xml:space="preserve">Site Selection
</t>
        </r>
        <r>
          <rPr>
            <sz val="8"/>
            <color indexed="81"/>
            <rFont val="Arial"/>
            <family val="2"/>
          </rPr>
          <t>1. Site is NOT prime farmland.
2. Site is NOT previously undeveloped land lower than 5 feet above 100 year flood plain.
3. Land is NOT habitat for threatened or endangered species.
4. Land is NOT within 100 feet of wetlands.
5. Land is public parkland (Parkland Exception).
6. Other</t>
        </r>
      </text>
    </comment>
    <comment ref="U25" authorId="2">
      <text>
        <r>
          <rPr>
            <b/>
            <sz val="8"/>
            <color indexed="81"/>
            <rFont val="Arial"/>
            <family val="2"/>
          </rPr>
          <t xml:space="preserve">Site Selection
</t>
        </r>
        <r>
          <rPr>
            <sz val="8"/>
            <color indexed="81"/>
            <rFont val="Arial"/>
            <family val="2"/>
          </rPr>
          <t>1. Site is NOT prime farmland.
2. Site is NOT previously undeveloped land lower than 5 feet above 100 year flood plain.
3. Land is NOT habitat for threatened or endangered species.
4. Land is NOT within 100 feet of wetlands.
5. Land is public parkland (Parkland Exception).
6. Other</t>
        </r>
      </text>
    </comment>
    <comment ref="X25" authorId="2">
      <text>
        <r>
          <rPr>
            <b/>
            <sz val="8"/>
            <color indexed="81"/>
            <rFont val="Arial"/>
            <family val="2"/>
          </rPr>
          <t xml:space="preserve">Site Selection
</t>
        </r>
        <r>
          <rPr>
            <sz val="8"/>
            <color indexed="81"/>
            <rFont val="Arial"/>
            <family val="2"/>
          </rPr>
          <t>1. Site is NOT prime farmland.
2. Site is NOT previously undeveloped land lower than 5 feet above 100 year flood plain.
3. Land is NOT habitat for threatened or endangered species.
4. Land is NOT within 100 feet of wetlands.
5. Land is public parkland (Parkland Exception).
6. Other</t>
        </r>
      </text>
    </comment>
    <comment ref="AA25" authorId="2">
      <text>
        <r>
          <rPr>
            <b/>
            <sz val="8"/>
            <color indexed="81"/>
            <rFont val="Arial"/>
            <family val="2"/>
          </rPr>
          <t xml:space="preserve">Site Selection
</t>
        </r>
        <r>
          <rPr>
            <sz val="8"/>
            <color indexed="81"/>
            <rFont val="Arial"/>
            <family val="2"/>
          </rPr>
          <t>1. Site is NOT prime farmland.
2. Site is NOT previously undeveloped land lower than 5 feet above 100 year flood plain.
3. Land is NOT habitat for threatened or endangered species.
4. Land is NOT within 100 feet of wetlands.
5. Land is public parkland (Parkland Exception).
6. Other</t>
        </r>
      </text>
    </comment>
    <comment ref="L26" authorId="2">
      <text>
        <r>
          <rPr>
            <b/>
            <sz val="8"/>
            <color indexed="81"/>
            <rFont val="Arial"/>
            <family val="2"/>
          </rPr>
          <t>Development Density</t>
        </r>
        <r>
          <rPr>
            <sz val="8"/>
            <color indexed="81"/>
            <rFont val="Arial"/>
            <family val="2"/>
          </rPr>
          <t xml:space="preserve">
1. Construct or renovate a building on a previously developed site and in a community with a minimum density of 60,000 square feet per acre.
2. Building is located on a previously developed site.
3. Building is within 1/2 mile of a residential area with an average density of 10 units per acre.
4. Building is located within 1/2 mile of at least 10 basic services.
5. Building has pedestrian access between building and services.
6. Other</t>
        </r>
      </text>
    </comment>
    <comment ref="O26" authorId="2">
      <text>
        <r>
          <rPr>
            <b/>
            <sz val="8"/>
            <color indexed="81"/>
            <rFont val="Arial"/>
            <family val="2"/>
          </rPr>
          <t>Development Density</t>
        </r>
        <r>
          <rPr>
            <sz val="8"/>
            <color indexed="81"/>
            <rFont val="Arial"/>
            <family val="2"/>
          </rPr>
          <t xml:space="preserve">
1. Construct or renovate a building on a previously developed site and in a community with a minimum density of 60,000 square feet per acre.
2. Building is located on a previously developed site.
3. Building is within 1/2 mile of a residential area with an average density of 10 units per acre.
4. Building is located within 1/2 mile of at least 10 basic services.
5. Building has pedestrian access between building and services.
6. Other</t>
        </r>
      </text>
    </comment>
    <comment ref="R26" authorId="2">
      <text>
        <r>
          <rPr>
            <b/>
            <sz val="8"/>
            <color indexed="81"/>
            <rFont val="Arial"/>
            <family val="2"/>
          </rPr>
          <t>Development Density</t>
        </r>
        <r>
          <rPr>
            <sz val="8"/>
            <color indexed="81"/>
            <rFont val="Arial"/>
            <family val="2"/>
          </rPr>
          <t xml:space="preserve">
1. Construct or renovate a building on a previously developed site and in a community with a minimum density of 60,000 square feet per acre.
2. Building is located on a previously developed site.
3. Building is within 1/2 mile of a residential area with an average density of 10 units per acre.
4. Building is located within 1/2 mile of at least 10 basic services.
5. Building has pedestrian access between building and services.
6. Other</t>
        </r>
      </text>
    </comment>
    <comment ref="U26" authorId="2">
      <text>
        <r>
          <rPr>
            <b/>
            <sz val="8"/>
            <color indexed="81"/>
            <rFont val="Arial"/>
            <family val="2"/>
          </rPr>
          <t>Development Density</t>
        </r>
        <r>
          <rPr>
            <sz val="8"/>
            <color indexed="81"/>
            <rFont val="Arial"/>
            <family val="2"/>
          </rPr>
          <t xml:space="preserve">
1. Construct or renovate a building on a previously developed site and in a community with a minimum density of 60,000 square feet per acre.
2. Building is located on a previously developed site.
3. Building is within 1/2 mile of a residential area with an average density of 10 units per acre.
4. Building is located within 1/2 mile of at least 10 basic services.
5. Building has pedestrian access between building and services.
6. Other</t>
        </r>
      </text>
    </comment>
    <comment ref="X26" authorId="2">
      <text>
        <r>
          <rPr>
            <b/>
            <sz val="8"/>
            <color indexed="81"/>
            <rFont val="Arial"/>
            <family val="2"/>
          </rPr>
          <t>Development Density</t>
        </r>
        <r>
          <rPr>
            <sz val="8"/>
            <color indexed="81"/>
            <rFont val="Arial"/>
            <family val="2"/>
          </rPr>
          <t xml:space="preserve">
1. Construct or renovate a building on a previously developed site and in a community with a minimum density of 60,000 square feet per acre.
2. Building is located on a previously developed site.
3. Building is within 1/2 mile of a residential area with an average density of 10 units per acre.
4. Building is located within 1/2 mile of at least 10 basic services.
5. Building has pedestrian access between building and services.
6. Other</t>
        </r>
      </text>
    </comment>
    <comment ref="AA26" authorId="2">
      <text>
        <r>
          <rPr>
            <b/>
            <sz val="8"/>
            <color indexed="81"/>
            <rFont val="Arial"/>
            <family val="2"/>
          </rPr>
          <t>Development Density</t>
        </r>
        <r>
          <rPr>
            <sz val="8"/>
            <color indexed="81"/>
            <rFont val="Arial"/>
            <family val="2"/>
          </rPr>
          <t xml:space="preserve">
1. Construct or renovate a building on a previously developed site and in a community with a minimum density of 60,000 square feet per acre.
2. Building is located on a previously developed site.
3. Building is within 1/2 mile of a residential area with an average density of 10 units per acre.
4. Building is located within 1/2 mile of at least 10 basic services.
5. Building has pedestrian access between building and services.
6. Other</t>
        </r>
      </text>
    </comment>
    <comment ref="L27" authorId="2">
      <text>
        <r>
          <rPr>
            <b/>
            <sz val="8"/>
            <color indexed="81"/>
            <rFont val="Arial"/>
            <family val="2"/>
          </rPr>
          <t xml:space="preserve">Brownfield Redevelopment
</t>
        </r>
        <r>
          <rPr>
            <sz val="8"/>
            <color indexed="81"/>
            <rFont val="Arial"/>
            <family val="2"/>
          </rPr>
          <t>1. Develop on a site documented as contaminated (ASTM E1903-97 Phase 2).
2. Develop on a site defined as a Brownfield by local, state, or federal agency.
3. Other</t>
        </r>
      </text>
    </comment>
    <comment ref="O27" authorId="2">
      <text>
        <r>
          <rPr>
            <b/>
            <sz val="8"/>
            <color indexed="81"/>
            <rFont val="Arial"/>
            <family val="2"/>
          </rPr>
          <t xml:space="preserve">Brownfield Redevelopment
</t>
        </r>
        <r>
          <rPr>
            <sz val="8"/>
            <color indexed="81"/>
            <rFont val="Arial"/>
            <family val="2"/>
          </rPr>
          <t>1. Develop on a site documented as contaminated (ASTM E1903-97 Phase 2).
2. Develop on a site defined as a Brownfield by local, state, or federal agency.
3. Other</t>
        </r>
      </text>
    </comment>
    <comment ref="R27" authorId="2">
      <text>
        <r>
          <rPr>
            <b/>
            <sz val="8"/>
            <color indexed="81"/>
            <rFont val="Arial"/>
            <family val="2"/>
          </rPr>
          <t xml:space="preserve">Brownfield Redevelopment
</t>
        </r>
        <r>
          <rPr>
            <sz val="8"/>
            <color indexed="81"/>
            <rFont val="Arial"/>
            <family val="2"/>
          </rPr>
          <t>1. Develop on a site documented as contaminated (ASTM E1903-97 Phase 2).
2. Develop on a site defined as a Brownfield by local, state, or federal agency.
3. Other</t>
        </r>
      </text>
    </comment>
    <comment ref="U27" authorId="2">
      <text>
        <r>
          <rPr>
            <b/>
            <sz val="8"/>
            <color indexed="81"/>
            <rFont val="Arial"/>
            <family val="2"/>
          </rPr>
          <t xml:space="preserve">Brownfield Redevelopment
</t>
        </r>
        <r>
          <rPr>
            <sz val="8"/>
            <color indexed="81"/>
            <rFont val="Arial"/>
            <family val="2"/>
          </rPr>
          <t>1. Develop on a site documented as contaminated (ASTM E1903-97 Phase 2).
2. Develop on a site defined as a Brownfield by local, state, or federal agency.
3. Other</t>
        </r>
      </text>
    </comment>
    <comment ref="X27" authorId="2">
      <text>
        <r>
          <rPr>
            <b/>
            <sz val="8"/>
            <color indexed="81"/>
            <rFont val="Arial"/>
            <family val="2"/>
          </rPr>
          <t xml:space="preserve">Brownfield Redevelopment
</t>
        </r>
        <r>
          <rPr>
            <sz val="8"/>
            <color indexed="81"/>
            <rFont val="Arial"/>
            <family val="2"/>
          </rPr>
          <t>1. Develop on a site documented as contaminated (ASTM E1903-97 Phase 2).
2. Develop on a site defined as a Brownfield by local, state, or federal agency.
3. Other</t>
        </r>
      </text>
    </comment>
    <comment ref="AA27" authorId="2">
      <text>
        <r>
          <rPr>
            <b/>
            <sz val="8"/>
            <color indexed="81"/>
            <rFont val="Arial"/>
            <family val="2"/>
          </rPr>
          <t xml:space="preserve">Brownfield Redevelopment
</t>
        </r>
        <r>
          <rPr>
            <sz val="8"/>
            <color indexed="81"/>
            <rFont val="Arial"/>
            <family val="2"/>
          </rPr>
          <t>1. Develop on a site documented as contaminated (ASTM E1903-97 Phase 2).
2. Develop on a site defined as a Brownfield by local, state, or federal agency.
3. Other</t>
        </r>
      </text>
    </comment>
    <comment ref="L28" authorId="2">
      <text>
        <r>
          <rPr>
            <b/>
            <sz val="8"/>
            <color indexed="81"/>
            <rFont val="Arial"/>
            <family val="2"/>
          </rPr>
          <t>Alternative Transportation</t>
        </r>
        <r>
          <rPr>
            <sz val="8"/>
            <color indexed="81"/>
            <rFont val="Arial"/>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O28" authorId="2">
      <text>
        <r>
          <rPr>
            <b/>
            <sz val="8"/>
            <color indexed="81"/>
            <rFont val="Arial"/>
            <family val="2"/>
          </rPr>
          <t>Alternative Transportation</t>
        </r>
        <r>
          <rPr>
            <sz val="8"/>
            <color indexed="81"/>
            <rFont val="Arial"/>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R28" authorId="2">
      <text>
        <r>
          <rPr>
            <b/>
            <sz val="8"/>
            <color indexed="81"/>
            <rFont val="Arial"/>
            <family val="2"/>
          </rPr>
          <t>Alternative Transportation</t>
        </r>
        <r>
          <rPr>
            <sz val="8"/>
            <color indexed="81"/>
            <rFont val="Arial"/>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U28" authorId="2">
      <text>
        <r>
          <rPr>
            <b/>
            <sz val="8"/>
            <color indexed="81"/>
            <rFont val="Arial"/>
            <family val="2"/>
          </rPr>
          <t>Alternative Transportation</t>
        </r>
        <r>
          <rPr>
            <sz val="8"/>
            <color indexed="81"/>
            <rFont val="Arial"/>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X28" authorId="2">
      <text>
        <r>
          <rPr>
            <b/>
            <sz val="8"/>
            <color indexed="81"/>
            <rFont val="Arial"/>
            <family val="2"/>
          </rPr>
          <t>Alternative Transportation</t>
        </r>
        <r>
          <rPr>
            <sz val="8"/>
            <color indexed="81"/>
            <rFont val="Arial"/>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AA28" authorId="2">
      <text>
        <r>
          <rPr>
            <b/>
            <sz val="8"/>
            <color indexed="81"/>
            <rFont val="Arial"/>
            <family val="2"/>
          </rPr>
          <t>Alternative Transportation</t>
        </r>
        <r>
          <rPr>
            <sz val="8"/>
            <color indexed="81"/>
            <rFont val="Arial"/>
            <family val="2"/>
          </rPr>
          <t xml:space="preserve">
1. Locate project within 1/2 mile walking distance of an existing or planned and funded commuter rail, light rail, or subway station.
2. Locate the project within 1/4 mile walking distance of 1 or more stops for 2 or more public, campus, or private bus lines useable by building occupants.
3. Other</t>
        </r>
      </text>
    </comment>
    <comment ref="L29" authorId="2">
      <text>
        <r>
          <rPr>
            <b/>
            <sz val="8"/>
            <color indexed="81"/>
            <rFont val="Arial"/>
            <family val="2"/>
          </rPr>
          <t>Bicycle Storage and Changing Rooms</t>
        </r>
        <r>
          <rPr>
            <sz val="8"/>
            <color indexed="81"/>
            <rFont val="Arial"/>
            <family val="2"/>
          </rPr>
          <t xml:space="preserve">
1. Provide secure bicycle racks/storage within 200 yards of building entrance for 5% of all building users (peak).
2. Provide shower/changing facilities within 200 yards of building entrance for 0.5% of FTE (full time equivalent) occupants.
2. Provide covered storage facilities for securing bicycles for 15% of building occupants.
3. Other</t>
        </r>
      </text>
    </comment>
    <comment ref="O29" authorId="2">
      <text>
        <r>
          <rPr>
            <b/>
            <sz val="8"/>
            <color indexed="81"/>
            <rFont val="Arial"/>
            <family val="2"/>
          </rPr>
          <t>Bicycle Storage and Changing Rooms</t>
        </r>
        <r>
          <rPr>
            <sz val="8"/>
            <color indexed="81"/>
            <rFont val="Arial"/>
            <family val="2"/>
          </rPr>
          <t xml:space="preserve">
1. Provide secure bicycle racks/storage within 200 yards of building entrance for 5% of all building users (peak).
2. Provide shower/changing facilities within 200 yards of building entrance for 0.5% of FTE (full time equivalent) occupants.
2. Provide covered storage facilities for securing bicycles for 15% of building occupants.
3. Other</t>
        </r>
      </text>
    </comment>
    <comment ref="R29" authorId="2">
      <text>
        <r>
          <rPr>
            <b/>
            <sz val="8"/>
            <color indexed="81"/>
            <rFont val="Arial"/>
            <family val="2"/>
          </rPr>
          <t>Bicycle Storage and Changing Rooms</t>
        </r>
        <r>
          <rPr>
            <sz val="8"/>
            <color indexed="81"/>
            <rFont val="Arial"/>
            <family val="2"/>
          </rPr>
          <t xml:space="preserve">
1. Provide secure bicycle racks/storage within 200 yards of building entrance for 5% of all building users (peak).
2. Provide shower/changing facilities within 200 yards of building entrance for 0.5% of FTE (full time equivalent) occupants.
2. Provide covered storage facilities for securing bicycles for 15% of building occupants.
3. Other</t>
        </r>
      </text>
    </comment>
    <comment ref="U29" authorId="2">
      <text>
        <r>
          <rPr>
            <b/>
            <sz val="8"/>
            <color indexed="81"/>
            <rFont val="Arial"/>
            <family val="2"/>
          </rPr>
          <t>Bicycle Storage and Changing Rooms</t>
        </r>
        <r>
          <rPr>
            <sz val="8"/>
            <color indexed="81"/>
            <rFont val="Arial"/>
            <family val="2"/>
          </rPr>
          <t xml:space="preserve">
1. Provide secure bicycle racks/storage within 200 yards of building entrance for 5% of all building users (peak).
2. Provide shower/changing facilities within 200 yards of building entrance for 0.5% of FTE (full time equivalent) occupants.
2. Provide covered storage facilities for securing bicycles for 15% of building occupants.
3. Other</t>
        </r>
      </text>
    </comment>
    <comment ref="X29" authorId="2">
      <text>
        <r>
          <rPr>
            <b/>
            <sz val="8"/>
            <color indexed="81"/>
            <rFont val="Arial"/>
            <family val="2"/>
          </rPr>
          <t>Bicycle Storage and Changing Rooms</t>
        </r>
        <r>
          <rPr>
            <sz val="8"/>
            <color indexed="81"/>
            <rFont val="Arial"/>
            <family val="2"/>
          </rPr>
          <t xml:space="preserve">
1. Provide secure bicycle racks/storage within 200 yards of building entrance for 5% of all building users (peak).
2. Provide shower/changing facilities within 200 yards of building entrance for 0.5% of FTE (full time equivalent) occupants.
2. Provide covered storage facilities for securing bicycles for 15% of building occupants.
3. Other</t>
        </r>
      </text>
    </comment>
    <comment ref="AA29" authorId="2">
      <text>
        <r>
          <rPr>
            <b/>
            <sz val="8"/>
            <color indexed="81"/>
            <rFont val="Arial"/>
            <family val="2"/>
          </rPr>
          <t>Bicycle Storage and Changing Rooms</t>
        </r>
        <r>
          <rPr>
            <sz val="8"/>
            <color indexed="81"/>
            <rFont val="Arial"/>
            <family val="2"/>
          </rPr>
          <t xml:space="preserve">
1. Provide secure bicycle racks/storage within 200 yards of building entrance for 5% of all building users (peak).
2. Provide shower/changing facilities within 200 yards of building entrance for 0.5% of FTE (full time equivalent) occupants.
2. Provide covered storage facilities for securing bicycles for 15% of building occupants.
3. Other</t>
        </r>
      </text>
    </comment>
    <comment ref="L30" authorId="2">
      <text>
        <r>
          <rPr>
            <b/>
            <sz val="8"/>
            <color indexed="81"/>
            <rFont val="Arial"/>
            <family val="2"/>
          </rPr>
          <t>Low Emitting &amp; Fuel Efficient Vehicles</t>
        </r>
        <r>
          <rPr>
            <sz val="8"/>
            <color indexed="81"/>
            <rFont val="Arial"/>
            <family val="2"/>
          </rPr>
          <t xml:space="preserve">
1. Provide preferred parking for low-emitting and fuel-efficient vehicles for 5% of vehicle parking capacity. (Discounted parking rates may be acceptable substitute - consult reference guide.)
2. Install alternative-fuel fueling stations for 3% of the total vehicle parking capacity. Liquid or gaseous fueling facilities must be separately ventilated or located outdoors.
3. Other</t>
        </r>
      </text>
    </comment>
    <comment ref="O30" authorId="2">
      <text>
        <r>
          <rPr>
            <b/>
            <sz val="8"/>
            <color indexed="81"/>
            <rFont val="Arial"/>
            <family val="2"/>
          </rPr>
          <t>Low Emitting &amp; Fuel Efficient Vehicles</t>
        </r>
        <r>
          <rPr>
            <sz val="8"/>
            <color indexed="81"/>
            <rFont val="Arial"/>
            <family val="2"/>
          </rPr>
          <t xml:space="preserve">
1. Provide preferred parking for low-emitting and fuel-efficient vehicles for 5% of vehicle parking capacity. (Discounted parking rates may be acceptable substitute - consult reference guide.)
2. Install alternative-fuel fueling stations for 3% of the total vehicle parking capacity. Liquid or gaseous fueling facilities must be separately ventilated or located outdoors.
3. Other</t>
        </r>
      </text>
    </comment>
    <comment ref="R30" authorId="2">
      <text>
        <r>
          <rPr>
            <b/>
            <sz val="8"/>
            <color indexed="81"/>
            <rFont val="Arial"/>
            <family val="2"/>
          </rPr>
          <t>Low Emitting &amp; Fuel Efficient Vehicles</t>
        </r>
        <r>
          <rPr>
            <sz val="8"/>
            <color indexed="81"/>
            <rFont val="Arial"/>
            <family val="2"/>
          </rPr>
          <t xml:space="preserve">
1. Provide preferred parking for low-emitting and fuel-efficient vehicles for 5% of vehicle parking capacity. (Discounted parking rates may be acceptable substitute - consult reference guide.)
2. Install alternative-fuel fueling stations for 3% of the total vehicle parking capacity. Liquid or gaseous fueling facilities must be separately ventilated or located outdoors.
3. Other</t>
        </r>
      </text>
    </comment>
    <comment ref="U30" authorId="2">
      <text>
        <r>
          <rPr>
            <b/>
            <sz val="8"/>
            <color indexed="81"/>
            <rFont val="Arial"/>
            <family val="2"/>
          </rPr>
          <t>Low Emitting &amp; Fuel Efficient Vehicles</t>
        </r>
        <r>
          <rPr>
            <sz val="8"/>
            <color indexed="81"/>
            <rFont val="Arial"/>
            <family val="2"/>
          </rPr>
          <t xml:space="preserve">
1. Provide preferred parking for low-emitting and fuel-efficient vehicles for 5% of vehicle parking capacity. (Discounted parking rates may be acceptable substitute - consult reference guide.)
2. Install alternative-fuel fueling stations for 3% of the total vehicle parking capacity. Liquid or gaseous fueling facilities must be separately ventilated or located outdoors.
3. Other</t>
        </r>
      </text>
    </comment>
    <comment ref="X30" authorId="2">
      <text>
        <r>
          <rPr>
            <b/>
            <sz val="8"/>
            <color indexed="81"/>
            <rFont val="Arial"/>
            <family val="2"/>
          </rPr>
          <t>Low Emitting &amp; Fuel Efficient Vehicles</t>
        </r>
        <r>
          <rPr>
            <sz val="8"/>
            <color indexed="81"/>
            <rFont val="Arial"/>
            <family val="2"/>
          </rPr>
          <t xml:space="preserve">
1. Provide preferred parking for low-emitting and fuel-efficient vehicles for 5% of vehicle parking capacity. (Discounted parking rates may be acceptable substitute - consult reference guide.)
2. Install alternative-fuel fueling stations for 3% of the total vehicle parking capacity. Liquid or gaseous fueling facilities must be separately ventilated or located outdoors.
3. Other</t>
        </r>
      </text>
    </comment>
    <comment ref="AA30" authorId="2">
      <text>
        <r>
          <rPr>
            <b/>
            <sz val="8"/>
            <color indexed="81"/>
            <rFont val="Arial"/>
            <family val="2"/>
          </rPr>
          <t>Low Emitting &amp; Fuel Efficient Vehicles</t>
        </r>
        <r>
          <rPr>
            <sz val="8"/>
            <color indexed="81"/>
            <rFont val="Arial"/>
            <family val="2"/>
          </rPr>
          <t xml:space="preserve">
1. Provide preferred parking for low-emitting and fuel-efficient vehicles for 5% of vehicle parking capacity. (Discounted parking rates may be acceptable substitute - consult reference guide.)
2. Install alternative-fuel fueling stations for 3% of the total vehicle parking capacity. Liquid or gaseous fueling facilities must be separately ventilated or located outdoors.
3. Other</t>
        </r>
      </text>
    </comment>
    <comment ref="L31" authorId="2">
      <text>
        <r>
          <rPr>
            <b/>
            <sz val="8"/>
            <color indexed="81"/>
            <rFont val="Arial"/>
            <family val="2"/>
          </rPr>
          <t>Parking Capacity</t>
        </r>
        <r>
          <rPr>
            <sz val="8"/>
            <color indexed="81"/>
            <rFont val="Arial"/>
            <family val="2"/>
          </rPr>
          <t xml:space="preserve">
1. Parking capacity sized to meet but not exceed local zoning requirements.
2. Provide preferred parking for carpools/vanpools for 5% of total parking spaces.
3. The project provides parking for less than 5% of FTE (full time equivalent) occupants.  
4. Provide discounted parking for carpools/vanpools may be substituted for preferred parking.
5. Provide no new parking.
6. Provide infrastructure/support to facilitate shared vehicle use. (See reference guide for examples.)
7. Other</t>
        </r>
      </text>
    </comment>
    <comment ref="O31" authorId="2">
      <text>
        <r>
          <rPr>
            <b/>
            <sz val="8"/>
            <color indexed="81"/>
            <rFont val="Arial"/>
            <family val="2"/>
          </rPr>
          <t>Parking Capacity</t>
        </r>
        <r>
          <rPr>
            <sz val="8"/>
            <color indexed="81"/>
            <rFont val="Arial"/>
            <family val="2"/>
          </rPr>
          <t xml:space="preserve">
1. Parking capacity sized to meet but not exceed local zoning requirements.
2. Provide preferred parking for carpools/vanpools for 5% of total parking spaces.
3. The project provides parking for less than 5% of FTE (full time equivalent) occupants.  
4. Provide discounted parking for carpools/vanpools may be substituted for preferred parking.
5. Provide no new parking.
6. Provide infrastructure/support to facilitate shared vehicle use. (See reference guide for examples.)
7. Other</t>
        </r>
      </text>
    </comment>
    <comment ref="R31" authorId="2">
      <text>
        <r>
          <rPr>
            <b/>
            <sz val="8"/>
            <color indexed="81"/>
            <rFont val="Arial"/>
            <family val="2"/>
          </rPr>
          <t>Parking Capacity</t>
        </r>
        <r>
          <rPr>
            <sz val="8"/>
            <color indexed="81"/>
            <rFont val="Arial"/>
            <family val="2"/>
          </rPr>
          <t xml:space="preserve">
1. Parking capacity sized to meet but not exceed local zoning requirements.
2. Provide preferred parking for carpools/vanpools for 5% of total parking spaces.
3. The project provides parking for less than 5% of FTE (full time equivalent) occupants.  
4. Provide discounted parking for carpools/vanpools may be substituted for preferred parking.
5. Provide no new parking.
6. Provide infrastructure/support to facilitate shared vehicle use. (See reference guide for examples.)
7. Other</t>
        </r>
      </text>
    </comment>
    <comment ref="U31" authorId="2">
      <text>
        <r>
          <rPr>
            <b/>
            <sz val="8"/>
            <color indexed="81"/>
            <rFont val="Arial"/>
            <family val="2"/>
          </rPr>
          <t>Parking Capacity</t>
        </r>
        <r>
          <rPr>
            <sz val="8"/>
            <color indexed="81"/>
            <rFont val="Arial"/>
            <family val="2"/>
          </rPr>
          <t xml:space="preserve">
1. Parking capacity sized to meet but not exceed local zoning requirements.
2. Provide preferred parking for carpools/vanpools for 5% of total parking spaces.
3. The project provides parking for less than 5% of FTE (full time equivalent) occupants.  
4. Provide discounted parking for carpools/vanpools may be substituted for preferred parking.
5. Provide no new parking.
6. Provide infrastructure/support to facilitate shared vehicle use. (See reference guide for examples.)
7. Other</t>
        </r>
      </text>
    </comment>
    <comment ref="X31" authorId="2">
      <text>
        <r>
          <rPr>
            <b/>
            <sz val="8"/>
            <color indexed="81"/>
            <rFont val="Arial"/>
            <family val="2"/>
          </rPr>
          <t>Parking Capacity</t>
        </r>
        <r>
          <rPr>
            <sz val="8"/>
            <color indexed="81"/>
            <rFont val="Arial"/>
            <family val="2"/>
          </rPr>
          <t xml:space="preserve">
1. Parking capacity sized to meet but not exceed local zoning requirements.
2. Provide preferred parking for carpools/vanpools for 5% of total parking spaces.
3. The project provides parking for less than 5% of FTE (full time equivalent) occupants.  
4. Provide discounted parking for carpools/vanpools may be substituted for preferred parking.
5. Provide no new parking.
6. Provide infrastructure/support to facilitate shared vehicle use. (See reference guide for examples.)
7. Other</t>
        </r>
      </text>
    </comment>
    <comment ref="AA31" authorId="2">
      <text>
        <r>
          <rPr>
            <b/>
            <sz val="8"/>
            <color indexed="81"/>
            <rFont val="Arial"/>
            <family val="2"/>
          </rPr>
          <t>Parking Capacity</t>
        </r>
        <r>
          <rPr>
            <sz val="8"/>
            <color indexed="81"/>
            <rFont val="Arial"/>
            <family val="2"/>
          </rPr>
          <t xml:space="preserve">
1. Parking capacity sized to meet but not exceed local zoning requirements.
2. Provide preferred parking for carpools/vanpools for 5% of total parking spaces.
3. The project provides parking for less than 5% of FTE (full time equivalent) occupants.  
4. Provide discounted parking for carpools/vanpools may be substituted for preferred parking.
5. Provide no new parking.
6. Provide infrastructure/support to facilitate shared vehicle use. (See reference guide for examples.)
7. Other</t>
        </r>
      </text>
    </comment>
    <comment ref="L32" authorId="2">
      <text>
        <r>
          <rPr>
            <b/>
            <sz val="8"/>
            <color indexed="81"/>
            <rFont val="Arial"/>
            <family val="2"/>
          </rPr>
          <t xml:space="preserve">Site Development - Protect or Restore Habitat
</t>
        </r>
        <r>
          <rPr>
            <sz val="8"/>
            <color indexed="81"/>
            <rFont val="Arial"/>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O32" authorId="2">
      <text>
        <r>
          <rPr>
            <b/>
            <sz val="8"/>
            <color indexed="81"/>
            <rFont val="Arial"/>
            <family val="2"/>
          </rPr>
          <t xml:space="preserve">Site Development - Protect or Restore Habitat
</t>
        </r>
        <r>
          <rPr>
            <sz val="8"/>
            <color indexed="81"/>
            <rFont val="Arial"/>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R32" authorId="2">
      <text>
        <r>
          <rPr>
            <b/>
            <sz val="8"/>
            <color indexed="81"/>
            <rFont val="Arial"/>
            <family val="2"/>
          </rPr>
          <t xml:space="preserve">Site Development - Protect or Restore Habitat
</t>
        </r>
        <r>
          <rPr>
            <sz val="8"/>
            <color indexed="81"/>
            <rFont val="Arial"/>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U32" authorId="2">
      <text>
        <r>
          <rPr>
            <b/>
            <sz val="8"/>
            <color indexed="81"/>
            <rFont val="Arial"/>
            <family val="2"/>
          </rPr>
          <t xml:space="preserve">Site Development - Protect or Restore Habitat
</t>
        </r>
        <r>
          <rPr>
            <sz val="8"/>
            <color indexed="81"/>
            <rFont val="Arial"/>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X32" authorId="2">
      <text>
        <r>
          <rPr>
            <b/>
            <sz val="8"/>
            <color indexed="81"/>
            <rFont val="Arial"/>
            <family val="2"/>
          </rPr>
          <t xml:space="preserve">Site Development - Protect or Restore Habitat
</t>
        </r>
        <r>
          <rPr>
            <sz val="8"/>
            <color indexed="81"/>
            <rFont val="Arial"/>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AA32" authorId="2">
      <text>
        <r>
          <rPr>
            <b/>
            <sz val="8"/>
            <color indexed="81"/>
            <rFont val="Arial"/>
            <family val="2"/>
          </rPr>
          <t xml:space="preserve">Site Development - Protect or Restore Habitat
</t>
        </r>
        <r>
          <rPr>
            <sz val="8"/>
            <color indexed="81"/>
            <rFont val="Arial"/>
            <family val="2"/>
          </rPr>
          <t>1. Stack the building program
2. Tuck-under parking 
3. Share parking facilities with neighbors.
4. Establish construction boundaries to minimize disturbance of the existing site.
5. Restore previously degraded areas to their natural state.
6. Select of appropriate native or adapted plants. 
7. Prohibit plants listed as invasive or noxious weed species. 
8. Avoid monoculture.
9. Other</t>
        </r>
      </text>
    </comment>
    <comment ref="L33" authorId="2">
      <text>
        <r>
          <rPr>
            <b/>
            <sz val="8"/>
            <color indexed="81"/>
            <rFont val="Arial"/>
            <family val="2"/>
          </rPr>
          <t xml:space="preserve">Maximize Open Space
</t>
        </r>
        <r>
          <rPr>
            <sz val="8"/>
            <color indexed="81"/>
            <rFont val="Arial"/>
            <family val="2"/>
          </rPr>
          <t>1.</t>
        </r>
        <r>
          <rPr>
            <b/>
            <sz val="8"/>
            <color indexed="81"/>
            <rFont val="Arial"/>
            <family val="2"/>
          </rPr>
          <t xml:space="preserve"> </t>
        </r>
        <r>
          <rPr>
            <sz val="8"/>
            <color indexed="81"/>
            <rFont val="Arial"/>
            <family val="2"/>
          </rPr>
          <t>Stacking the building program
2. Tuck-under parking
3. Sharing parking facilities. 
4. Other</t>
        </r>
      </text>
    </comment>
    <comment ref="O33" authorId="2">
      <text>
        <r>
          <rPr>
            <b/>
            <sz val="8"/>
            <color indexed="81"/>
            <rFont val="Arial"/>
            <family val="2"/>
          </rPr>
          <t xml:space="preserve">Maximize Open Space
</t>
        </r>
        <r>
          <rPr>
            <sz val="8"/>
            <color indexed="81"/>
            <rFont val="Arial"/>
            <family val="2"/>
          </rPr>
          <t>1.</t>
        </r>
        <r>
          <rPr>
            <b/>
            <sz val="8"/>
            <color indexed="81"/>
            <rFont val="Arial"/>
            <family val="2"/>
          </rPr>
          <t xml:space="preserve"> </t>
        </r>
        <r>
          <rPr>
            <sz val="8"/>
            <color indexed="81"/>
            <rFont val="Arial"/>
            <family val="2"/>
          </rPr>
          <t>Stacking the building program
2. Tuck-under parking
3. Sharing parking facilities. 
4. Other</t>
        </r>
      </text>
    </comment>
    <comment ref="R33" authorId="2">
      <text>
        <r>
          <rPr>
            <b/>
            <sz val="8"/>
            <color indexed="81"/>
            <rFont val="Arial"/>
            <family val="2"/>
          </rPr>
          <t xml:space="preserve">Maximize Open Space
</t>
        </r>
        <r>
          <rPr>
            <sz val="8"/>
            <color indexed="81"/>
            <rFont val="Arial"/>
            <family val="2"/>
          </rPr>
          <t>1.</t>
        </r>
        <r>
          <rPr>
            <b/>
            <sz val="8"/>
            <color indexed="81"/>
            <rFont val="Arial"/>
            <family val="2"/>
          </rPr>
          <t xml:space="preserve"> </t>
        </r>
        <r>
          <rPr>
            <sz val="8"/>
            <color indexed="81"/>
            <rFont val="Arial"/>
            <family val="2"/>
          </rPr>
          <t>Stacking the building program
2. Tuck-under parking
3. Sharing parking facilities. 
4. Other</t>
        </r>
      </text>
    </comment>
    <comment ref="U33" authorId="2">
      <text>
        <r>
          <rPr>
            <b/>
            <sz val="8"/>
            <color indexed="81"/>
            <rFont val="Arial"/>
            <family val="2"/>
          </rPr>
          <t xml:space="preserve">Maximize Open Space
</t>
        </r>
        <r>
          <rPr>
            <sz val="8"/>
            <color indexed="81"/>
            <rFont val="Arial"/>
            <family val="2"/>
          </rPr>
          <t>1.</t>
        </r>
        <r>
          <rPr>
            <b/>
            <sz val="8"/>
            <color indexed="81"/>
            <rFont val="Arial"/>
            <family val="2"/>
          </rPr>
          <t xml:space="preserve"> </t>
        </r>
        <r>
          <rPr>
            <sz val="8"/>
            <color indexed="81"/>
            <rFont val="Arial"/>
            <family val="2"/>
          </rPr>
          <t>Stacking the building program
2. Tuck-under parking
3. Sharing parking facilities. 
4. Other</t>
        </r>
      </text>
    </comment>
    <comment ref="X33" authorId="2">
      <text>
        <r>
          <rPr>
            <b/>
            <sz val="8"/>
            <color indexed="81"/>
            <rFont val="Arial"/>
            <family val="2"/>
          </rPr>
          <t xml:space="preserve">Maximize Open Space
</t>
        </r>
        <r>
          <rPr>
            <sz val="8"/>
            <color indexed="81"/>
            <rFont val="Arial"/>
            <family val="2"/>
          </rPr>
          <t>1.</t>
        </r>
        <r>
          <rPr>
            <b/>
            <sz val="8"/>
            <color indexed="81"/>
            <rFont val="Arial"/>
            <family val="2"/>
          </rPr>
          <t xml:space="preserve"> </t>
        </r>
        <r>
          <rPr>
            <sz val="8"/>
            <color indexed="81"/>
            <rFont val="Arial"/>
            <family val="2"/>
          </rPr>
          <t>Stacking the building program
2. Tuck-under parking
3. Sharing parking facilities. 
4. Other</t>
        </r>
      </text>
    </comment>
    <comment ref="AA33" authorId="2">
      <text>
        <r>
          <rPr>
            <b/>
            <sz val="8"/>
            <color indexed="81"/>
            <rFont val="Arial"/>
            <family val="2"/>
          </rPr>
          <t xml:space="preserve">Maximize Open Space
</t>
        </r>
        <r>
          <rPr>
            <sz val="8"/>
            <color indexed="81"/>
            <rFont val="Arial"/>
            <family val="2"/>
          </rPr>
          <t>1.</t>
        </r>
        <r>
          <rPr>
            <b/>
            <sz val="8"/>
            <color indexed="81"/>
            <rFont val="Arial"/>
            <family val="2"/>
          </rPr>
          <t xml:space="preserve"> </t>
        </r>
        <r>
          <rPr>
            <sz val="8"/>
            <color indexed="81"/>
            <rFont val="Arial"/>
            <family val="2"/>
          </rPr>
          <t>Stacking the building program
2. Tuck-under parking
3. Sharing parking facilities. 
4. Other</t>
        </r>
      </text>
    </comment>
    <comment ref="L34" authorId="2">
      <text>
        <r>
          <rPr>
            <b/>
            <sz val="8"/>
            <color indexed="81"/>
            <rFont val="Arial"/>
            <family val="2"/>
          </rPr>
          <t xml:space="preserve">Stormwater Design-Quantity Control
</t>
        </r>
        <r>
          <rPr>
            <sz val="8"/>
            <color indexed="81"/>
            <rFont val="Arial"/>
            <family val="2"/>
          </rPr>
          <t>1.</t>
        </r>
        <r>
          <rPr>
            <b/>
            <sz val="8"/>
            <color indexed="81"/>
            <rFont val="Arial"/>
            <family val="2"/>
          </rPr>
          <t xml:space="preserve"> </t>
        </r>
        <r>
          <rPr>
            <sz val="8"/>
            <color indexed="81"/>
            <rFont val="Arial"/>
            <family val="2"/>
          </rPr>
          <t>Vegetated Roofs
2. Pervious Paving
3. Reuse stormwater for landscape irrigation.
4. Reuse stormwater for toilet and urinal flushing.
5. Reuse stormwater for custodial uses.
6. Other</t>
        </r>
      </text>
    </comment>
    <comment ref="O34" authorId="2">
      <text>
        <r>
          <rPr>
            <b/>
            <sz val="8"/>
            <color indexed="81"/>
            <rFont val="Arial"/>
            <family val="2"/>
          </rPr>
          <t xml:space="preserve">Stormwater Design-Quantity Control
</t>
        </r>
        <r>
          <rPr>
            <sz val="8"/>
            <color indexed="81"/>
            <rFont val="Arial"/>
            <family val="2"/>
          </rPr>
          <t>1.</t>
        </r>
        <r>
          <rPr>
            <b/>
            <sz val="8"/>
            <color indexed="81"/>
            <rFont val="Arial"/>
            <family val="2"/>
          </rPr>
          <t xml:space="preserve"> </t>
        </r>
        <r>
          <rPr>
            <sz val="8"/>
            <color indexed="81"/>
            <rFont val="Arial"/>
            <family val="2"/>
          </rPr>
          <t>Vegetated Roofs
2. Pervious Paving
3. Reuse stormwater for landscape irrigation.
4. Reuse stormwater for toilet and urinal flushing.
5. Reuse stormwater for custodial uses.
6. Other</t>
        </r>
      </text>
    </comment>
    <comment ref="R34" authorId="2">
      <text>
        <r>
          <rPr>
            <b/>
            <sz val="8"/>
            <color indexed="81"/>
            <rFont val="Arial"/>
            <family val="2"/>
          </rPr>
          <t xml:space="preserve">Stormwater Design-Quantity Control
</t>
        </r>
        <r>
          <rPr>
            <sz val="8"/>
            <color indexed="81"/>
            <rFont val="Arial"/>
            <family val="2"/>
          </rPr>
          <t>1.</t>
        </r>
        <r>
          <rPr>
            <b/>
            <sz val="8"/>
            <color indexed="81"/>
            <rFont val="Arial"/>
            <family val="2"/>
          </rPr>
          <t xml:space="preserve"> </t>
        </r>
        <r>
          <rPr>
            <sz val="8"/>
            <color indexed="81"/>
            <rFont val="Arial"/>
            <family val="2"/>
          </rPr>
          <t>Vegetated Roofs
2. Pervious Paving
3. Reuse stormwater for landscape irrigation.
4. Reuse stormwater for toilet and urinal flushing.
5. Reuse stormwater for custodial uses.
6. Other</t>
        </r>
      </text>
    </comment>
    <comment ref="U34" authorId="2">
      <text>
        <r>
          <rPr>
            <b/>
            <sz val="8"/>
            <color indexed="81"/>
            <rFont val="Arial"/>
            <family val="2"/>
          </rPr>
          <t xml:space="preserve">Stormwater Design-Quantity Control
</t>
        </r>
        <r>
          <rPr>
            <sz val="8"/>
            <color indexed="81"/>
            <rFont val="Arial"/>
            <family val="2"/>
          </rPr>
          <t>1.</t>
        </r>
        <r>
          <rPr>
            <b/>
            <sz val="8"/>
            <color indexed="81"/>
            <rFont val="Arial"/>
            <family val="2"/>
          </rPr>
          <t xml:space="preserve"> </t>
        </r>
        <r>
          <rPr>
            <sz val="8"/>
            <color indexed="81"/>
            <rFont val="Arial"/>
            <family val="2"/>
          </rPr>
          <t>Vegetated Roofs
2. Pervious Paving
3. Reuse stormwater for landscape irrigation.
4. Reuse stormwater for toilet and urinal flushing.
5. Reuse stormwater for custodial uses.
6. Other</t>
        </r>
      </text>
    </comment>
    <comment ref="X34" authorId="2">
      <text>
        <r>
          <rPr>
            <b/>
            <sz val="8"/>
            <color indexed="81"/>
            <rFont val="Arial"/>
            <family val="2"/>
          </rPr>
          <t xml:space="preserve">Stormwater Design-Quantity Control
</t>
        </r>
        <r>
          <rPr>
            <sz val="8"/>
            <color indexed="81"/>
            <rFont val="Arial"/>
            <family val="2"/>
          </rPr>
          <t>1.</t>
        </r>
        <r>
          <rPr>
            <b/>
            <sz val="8"/>
            <color indexed="81"/>
            <rFont val="Arial"/>
            <family val="2"/>
          </rPr>
          <t xml:space="preserve"> </t>
        </r>
        <r>
          <rPr>
            <sz val="8"/>
            <color indexed="81"/>
            <rFont val="Arial"/>
            <family val="2"/>
          </rPr>
          <t>Vegetated Roofs
2. Pervious Paving
3. Reuse stormwater for landscape irrigation.
4. Reuse stormwater for toilet and urinal flushing.
5. Reuse stormwater for custodial uses.
6. Other</t>
        </r>
      </text>
    </comment>
    <comment ref="AA34" authorId="2">
      <text>
        <r>
          <rPr>
            <b/>
            <sz val="8"/>
            <color indexed="81"/>
            <rFont val="Arial"/>
            <family val="2"/>
          </rPr>
          <t xml:space="preserve">Stormwater Design-Quantity Control
</t>
        </r>
        <r>
          <rPr>
            <sz val="8"/>
            <color indexed="81"/>
            <rFont val="Arial"/>
            <family val="2"/>
          </rPr>
          <t>1.</t>
        </r>
        <r>
          <rPr>
            <b/>
            <sz val="8"/>
            <color indexed="81"/>
            <rFont val="Arial"/>
            <family val="2"/>
          </rPr>
          <t xml:space="preserve"> </t>
        </r>
        <r>
          <rPr>
            <sz val="8"/>
            <color indexed="81"/>
            <rFont val="Arial"/>
            <family val="2"/>
          </rPr>
          <t>Vegetated Roofs
2. Pervious Paving
3. Reuse stormwater for landscape irrigation.
4. Reuse stormwater for toilet and urinal flushing.
5. Reuse stormwater for custodial uses.
6. Other</t>
        </r>
      </text>
    </comment>
    <comment ref="L35" authorId="2">
      <text>
        <r>
          <rPr>
            <b/>
            <sz val="8"/>
            <color indexed="81"/>
            <rFont val="Arial"/>
            <family val="2"/>
          </rPr>
          <t xml:space="preserve">Stormwater Design-Quality Control
</t>
        </r>
        <r>
          <rPr>
            <sz val="8"/>
            <color indexed="81"/>
            <rFont val="Arial"/>
            <family val="2"/>
          </rPr>
          <t>1. Vegetated roofs
2. P</t>
        </r>
        <r>
          <rPr>
            <b/>
            <sz val="8"/>
            <color indexed="81"/>
            <rFont val="Arial"/>
            <family val="2"/>
          </rPr>
          <t>e</t>
        </r>
        <r>
          <rPr>
            <sz val="8"/>
            <color indexed="81"/>
            <rFont val="Arial"/>
            <family val="2"/>
          </rPr>
          <t>rvious pavement
3. Grid pavers
4. Rain Gardens
5. Vegetated Swales
6. Disconnection of Imperviousness
7. Rainwater Recycling 
8. Low-impact development
9. Environmentally  Sensitive Design
10. Constructed wetlands
11. Vegetated Filters 
12. Other</t>
        </r>
      </text>
    </comment>
    <comment ref="O35" authorId="2">
      <text>
        <r>
          <rPr>
            <b/>
            <sz val="8"/>
            <color indexed="81"/>
            <rFont val="Arial"/>
            <family val="2"/>
          </rPr>
          <t xml:space="preserve">Stormwater Design-Quality Control
</t>
        </r>
        <r>
          <rPr>
            <sz val="8"/>
            <color indexed="81"/>
            <rFont val="Arial"/>
            <family val="2"/>
          </rPr>
          <t>1. Vegetated roofs
2. P</t>
        </r>
        <r>
          <rPr>
            <b/>
            <sz val="8"/>
            <color indexed="81"/>
            <rFont val="Arial"/>
            <family val="2"/>
          </rPr>
          <t>e</t>
        </r>
        <r>
          <rPr>
            <sz val="8"/>
            <color indexed="81"/>
            <rFont val="Arial"/>
            <family val="2"/>
          </rPr>
          <t>rvious pavement
3. Grid pavers
4. Rain Gardens
5. Vegetated Swales
6. Disconnection of Imperviousness
7. Rainwater Recycling 
8. Low-impact development
9. Environmentally  Sensitive Design
10. Constructed wetlands
11. Vegetated Filters 
12. Other</t>
        </r>
      </text>
    </comment>
    <comment ref="R35" authorId="2">
      <text>
        <r>
          <rPr>
            <b/>
            <sz val="8"/>
            <color indexed="81"/>
            <rFont val="Arial"/>
            <family val="2"/>
          </rPr>
          <t xml:space="preserve">Stormwater Design-Quality Control
</t>
        </r>
        <r>
          <rPr>
            <sz val="8"/>
            <color indexed="81"/>
            <rFont val="Arial"/>
            <family val="2"/>
          </rPr>
          <t>1. Vegetated roofs
2. P</t>
        </r>
        <r>
          <rPr>
            <b/>
            <sz val="8"/>
            <color indexed="81"/>
            <rFont val="Arial"/>
            <family val="2"/>
          </rPr>
          <t>e</t>
        </r>
        <r>
          <rPr>
            <sz val="8"/>
            <color indexed="81"/>
            <rFont val="Arial"/>
            <family val="2"/>
          </rPr>
          <t>rvious pavement
3. Grid pavers
4. Rain Gardens
5. Vegetated Swales
6. Disconnection of Imperviousness
7. Rainwater Recycling 
8. Low-impact development
9. Environmentally  Sensitive Design
10. Constructed wetlands
11. Vegetated Filters 
12. Other</t>
        </r>
      </text>
    </comment>
    <comment ref="U35" authorId="2">
      <text>
        <r>
          <rPr>
            <b/>
            <sz val="8"/>
            <color indexed="81"/>
            <rFont val="Arial"/>
            <family val="2"/>
          </rPr>
          <t xml:space="preserve">Stormwater Design-Quality Control
</t>
        </r>
        <r>
          <rPr>
            <sz val="8"/>
            <color indexed="81"/>
            <rFont val="Arial"/>
            <family val="2"/>
          </rPr>
          <t>1. Vegetated roofs
2. P</t>
        </r>
        <r>
          <rPr>
            <b/>
            <sz val="8"/>
            <color indexed="81"/>
            <rFont val="Arial"/>
            <family val="2"/>
          </rPr>
          <t>e</t>
        </r>
        <r>
          <rPr>
            <sz val="8"/>
            <color indexed="81"/>
            <rFont val="Arial"/>
            <family val="2"/>
          </rPr>
          <t>rvious pavement
3. Grid pavers
4. Rain Gardens
5. Vegetated Swales
6. Disconnection of Imperviousness
7. Rainwater Recycling 
8. Low-impact development
9. Environmentally  Sensitive Design
10. Constructed wetlands
11. Vegetated Filters 
12. Other</t>
        </r>
      </text>
    </comment>
    <comment ref="X35" authorId="2">
      <text>
        <r>
          <rPr>
            <b/>
            <sz val="8"/>
            <color indexed="81"/>
            <rFont val="Arial"/>
            <family val="2"/>
          </rPr>
          <t xml:space="preserve">Stormwater Design-Quality Control
</t>
        </r>
        <r>
          <rPr>
            <sz val="8"/>
            <color indexed="81"/>
            <rFont val="Arial"/>
            <family val="2"/>
          </rPr>
          <t>1. Vegetated roofs
2. P</t>
        </r>
        <r>
          <rPr>
            <b/>
            <sz val="8"/>
            <color indexed="81"/>
            <rFont val="Arial"/>
            <family val="2"/>
          </rPr>
          <t>e</t>
        </r>
        <r>
          <rPr>
            <sz val="8"/>
            <color indexed="81"/>
            <rFont val="Arial"/>
            <family val="2"/>
          </rPr>
          <t>rvious pavement
3. Grid pavers
4. Rain Gardens
5. Vegetated Swales
6. Disconnection of Imperviousness
7. Rainwater Recycling 
8. Low-impact development
9. Environmentally  Sensitive Design
10. Constructed wetlands
11. Vegetated Filters 
12. Other</t>
        </r>
      </text>
    </comment>
    <comment ref="AA35" authorId="2">
      <text>
        <r>
          <rPr>
            <b/>
            <sz val="8"/>
            <color indexed="81"/>
            <rFont val="Arial"/>
            <family val="2"/>
          </rPr>
          <t xml:space="preserve">Stormwater Design-Quality Control
</t>
        </r>
        <r>
          <rPr>
            <sz val="8"/>
            <color indexed="81"/>
            <rFont val="Arial"/>
            <family val="2"/>
          </rPr>
          <t>1. Vegetated roofs
2. P</t>
        </r>
        <r>
          <rPr>
            <b/>
            <sz val="8"/>
            <color indexed="81"/>
            <rFont val="Arial"/>
            <family val="2"/>
          </rPr>
          <t>e</t>
        </r>
        <r>
          <rPr>
            <sz val="8"/>
            <color indexed="81"/>
            <rFont val="Arial"/>
            <family val="2"/>
          </rPr>
          <t>rvious pavement
3. Grid pavers
4. Rain Gardens
5. Vegetated Swales
6. Disconnection of Imperviousness
7. Rainwater Recycling 
8. Low-impact development
9. Environmentally  Sensitive Design
10. Constructed wetlands
11. Vegetated Filters 
12. Other</t>
        </r>
      </text>
    </comment>
    <comment ref="L36" authorId="2">
      <text>
        <r>
          <rPr>
            <b/>
            <sz val="8"/>
            <color indexed="81"/>
            <rFont val="Arial"/>
            <family val="2"/>
          </rPr>
          <t>Protect Hydrology</t>
        </r>
        <r>
          <rPr>
            <sz val="8"/>
            <color indexed="81"/>
            <rFont val="Arial"/>
            <family val="2"/>
          </rPr>
          <t xml:space="preserve">
For development footprints that exceed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O36" authorId="2">
      <text>
        <r>
          <rPr>
            <b/>
            <sz val="8"/>
            <color indexed="81"/>
            <rFont val="Arial"/>
            <family val="2"/>
          </rPr>
          <t>Protect Hydrology</t>
        </r>
        <r>
          <rPr>
            <sz val="8"/>
            <color indexed="81"/>
            <rFont val="Arial"/>
            <family val="2"/>
          </rPr>
          <t xml:space="preserve">
For development footprints that exceed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R36" authorId="2">
      <text>
        <r>
          <rPr>
            <b/>
            <sz val="8"/>
            <color indexed="81"/>
            <rFont val="Arial"/>
            <family val="2"/>
          </rPr>
          <t>Protect Hydrology</t>
        </r>
        <r>
          <rPr>
            <sz val="8"/>
            <color indexed="81"/>
            <rFont val="Arial"/>
            <family val="2"/>
          </rPr>
          <t xml:space="preserve">
For development footprints that exceed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U36" authorId="2">
      <text>
        <r>
          <rPr>
            <b/>
            <sz val="8"/>
            <color indexed="81"/>
            <rFont val="Arial"/>
            <family val="2"/>
          </rPr>
          <t>Protect Hydrology</t>
        </r>
        <r>
          <rPr>
            <sz val="8"/>
            <color indexed="81"/>
            <rFont val="Arial"/>
            <family val="2"/>
          </rPr>
          <t xml:space="preserve">
For development footprints that exceed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X36" authorId="2">
      <text>
        <r>
          <rPr>
            <b/>
            <sz val="8"/>
            <color indexed="81"/>
            <rFont val="Arial"/>
            <family val="2"/>
          </rPr>
          <t>Protect Hydrology</t>
        </r>
        <r>
          <rPr>
            <sz val="8"/>
            <color indexed="81"/>
            <rFont val="Arial"/>
            <family val="2"/>
          </rPr>
          <t xml:space="preserve">
For development footprints that exceed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AA36" authorId="2">
      <text>
        <r>
          <rPr>
            <b/>
            <sz val="8"/>
            <color indexed="81"/>
            <rFont val="Arial"/>
            <family val="2"/>
          </rPr>
          <t>Protect Hydrology</t>
        </r>
        <r>
          <rPr>
            <sz val="8"/>
            <color indexed="81"/>
            <rFont val="Arial"/>
            <family val="2"/>
          </rPr>
          <t xml:space="preserve">
For development footprints that exceed 5,000 square feet, maintain or restore, to the maximum extent technically feasible, the predevelopment hydrology of the property with regard to the temperature, rate, volume, and duration of flow.
1. Vegetated Roofs
2. Pervious Paving
3. Reuse stormwater for landscape irrigation
4. Reuse stormwater for toilet and urinal flushing
5. Reuse stormwater for custodial uses
6. Grid pavers
7. Rain Gardens
8. Vegetated Swales
9. Constructed wetlands
10. Vegetated Filters 
11. If project involves no site work, answer yes.
12 Other</t>
        </r>
      </text>
    </comment>
    <comment ref="L37" authorId="2">
      <text>
        <r>
          <rPr>
            <b/>
            <sz val="8"/>
            <color indexed="81"/>
            <rFont val="Arial"/>
            <family val="2"/>
          </rPr>
          <t>Heat Island Effect, Non-Roof</t>
        </r>
        <r>
          <rPr>
            <sz val="8"/>
            <color indexed="81"/>
            <rFont val="Arial"/>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O37" authorId="2">
      <text>
        <r>
          <rPr>
            <b/>
            <sz val="8"/>
            <color indexed="81"/>
            <rFont val="Arial"/>
            <family val="2"/>
          </rPr>
          <t>Heat Island Effect, Non-Roof</t>
        </r>
        <r>
          <rPr>
            <sz val="8"/>
            <color indexed="81"/>
            <rFont val="Arial"/>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R37" authorId="2">
      <text>
        <r>
          <rPr>
            <b/>
            <sz val="8"/>
            <color indexed="81"/>
            <rFont val="Arial"/>
            <family val="2"/>
          </rPr>
          <t>Heat Island Effect, Non-Roof</t>
        </r>
        <r>
          <rPr>
            <sz val="8"/>
            <color indexed="81"/>
            <rFont val="Arial"/>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U37" authorId="2">
      <text>
        <r>
          <rPr>
            <b/>
            <sz val="8"/>
            <color indexed="81"/>
            <rFont val="Arial"/>
            <family val="2"/>
          </rPr>
          <t>Heat Island Effect, Non-Roof</t>
        </r>
        <r>
          <rPr>
            <sz val="8"/>
            <color indexed="81"/>
            <rFont val="Arial"/>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X37" authorId="2">
      <text>
        <r>
          <rPr>
            <b/>
            <sz val="8"/>
            <color indexed="81"/>
            <rFont val="Arial"/>
            <family val="2"/>
          </rPr>
          <t>Heat Island Effect, Non-Roof</t>
        </r>
        <r>
          <rPr>
            <sz val="8"/>
            <color indexed="81"/>
            <rFont val="Arial"/>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AA37" authorId="2">
      <text>
        <r>
          <rPr>
            <b/>
            <sz val="8"/>
            <color indexed="81"/>
            <rFont val="Arial"/>
            <family val="2"/>
          </rPr>
          <t>Heat Island Effect, Non-Roof</t>
        </r>
        <r>
          <rPr>
            <sz val="8"/>
            <color indexed="81"/>
            <rFont val="Arial"/>
            <family val="2"/>
          </rPr>
          <t xml:space="preserve">
1. Shade from native or adapted trees and large shrubs
2. Shade from vegetated trellises or other exterior structures supporting vegetation. 
3. High albedo coatings and integral colorants for asphalt
4. Shade impervious surfaces with photovoltaic cells 
5. Vegetated roofs 
6. Open grid paving 
7. High-albedo concrete,
8. Other</t>
        </r>
      </text>
    </comment>
    <comment ref="L38" authorId="2">
      <text>
        <r>
          <rPr>
            <b/>
            <sz val="8"/>
            <color indexed="81"/>
            <rFont val="Arial"/>
            <family val="2"/>
          </rPr>
          <t>Heat Island Effect, Roof</t>
        </r>
        <r>
          <rPr>
            <sz val="8"/>
            <color indexed="81"/>
            <rFont val="Arial"/>
            <family val="2"/>
          </rPr>
          <t xml:space="preserve">
1. Install high-albedo roof(s).
2. Install vegetated roofs .
3. Install PV (photovoltaic) panels on roof.
4. Other</t>
        </r>
      </text>
    </comment>
    <comment ref="O38" authorId="2">
      <text>
        <r>
          <rPr>
            <b/>
            <sz val="8"/>
            <color indexed="81"/>
            <rFont val="Arial"/>
            <family val="2"/>
          </rPr>
          <t>Heat Island Effect, Roof</t>
        </r>
        <r>
          <rPr>
            <sz val="8"/>
            <color indexed="81"/>
            <rFont val="Arial"/>
            <family val="2"/>
          </rPr>
          <t xml:space="preserve">
1. Install high-albedo roof(s).
2. Install vegetated roofs .
3. Install PV (photovoltaic) panels on roof.
4. Other</t>
        </r>
      </text>
    </comment>
    <comment ref="R38" authorId="2">
      <text>
        <r>
          <rPr>
            <b/>
            <sz val="8"/>
            <color indexed="81"/>
            <rFont val="Arial"/>
            <family val="2"/>
          </rPr>
          <t>Heat Island Effect, Roof</t>
        </r>
        <r>
          <rPr>
            <sz val="8"/>
            <color indexed="81"/>
            <rFont val="Arial"/>
            <family val="2"/>
          </rPr>
          <t xml:space="preserve">
1. Install high-albedo roof(s).
2. Install vegetated roofs .
3. Install PV (photovoltaic) panels on roof.
4. Other</t>
        </r>
      </text>
    </comment>
    <comment ref="U38" authorId="2">
      <text>
        <r>
          <rPr>
            <b/>
            <sz val="8"/>
            <color indexed="81"/>
            <rFont val="Arial"/>
            <family val="2"/>
          </rPr>
          <t>Heat Island Effect, Roof</t>
        </r>
        <r>
          <rPr>
            <sz val="8"/>
            <color indexed="81"/>
            <rFont val="Arial"/>
            <family val="2"/>
          </rPr>
          <t xml:space="preserve">
1. Install high-albedo roof(s).
2. Install vegetated roofs .
3. Install PV (photovoltaic) panels on roof.
4. Other</t>
        </r>
      </text>
    </comment>
    <comment ref="X38" authorId="2">
      <text>
        <r>
          <rPr>
            <b/>
            <sz val="8"/>
            <color indexed="81"/>
            <rFont val="Arial"/>
            <family val="2"/>
          </rPr>
          <t>Heat Island Effect, Roof</t>
        </r>
        <r>
          <rPr>
            <sz val="8"/>
            <color indexed="81"/>
            <rFont val="Arial"/>
            <family val="2"/>
          </rPr>
          <t xml:space="preserve">
1. Install high-albedo roof(s).
2. Install vegetated roofs .
3. Install PV (photovoltaic) panels on roof.
4. Other</t>
        </r>
      </text>
    </comment>
    <comment ref="AA38" authorId="2">
      <text>
        <r>
          <rPr>
            <b/>
            <sz val="8"/>
            <color indexed="81"/>
            <rFont val="Arial"/>
            <family val="2"/>
          </rPr>
          <t>Heat Island Effect, Roof</t>
        </r>
        <r>
          <rPr>
            <sz val="8"/>
            <color indexed="81"/>
            <rFont val="Arial"/>
            <family val="2"/>
          </rPr>
          <t xml:space="preserve">
1. Install high-albedo roof(s).
2. Install vegetated roofs .
3. Install PV (photovoltaic) panels on roof.
4. Other</t>
        </r>
      </text>
    </comment>
    <comment ref="L39" authorId="2">
      <text>
        <r>
          <rPr>
            <b/>
            <sz val="8"/>
            <color indexed="81"/>
            <rFont val="Arial"/>
            <family val="2"/>
          </rPr>
          <t>Light Pollution Reduction</t>
        </r>
        <r>
          <rPr>
            <sz val="8"/>
            <color indexed="81"/>
            <rFont val="Arial"/>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O39" authorId="2">
      <text>
        <r>
          <rPr>
            <b/>
            <sz val="8"/>
            <color indexed="81"/>
            <rFont val="Arial"/>
            <family val="2"/>
          </rPr>
          <t>Light Pollution Reduction</t>
        </r>
        <r>
          <rPr>
            <sz val="8"/>
            <color indexed="81"/>
            <rFont val="Arial"/>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R39" authorId="2">
      <text>
        <r>
          <rPr>
            <b/>
            <sz val="8"/>
            <color indexed="81"/>
            <rFont val="Arial"/>
            <family val="2"/>
          </rPr>
          <t>Light Pollution Reduction</t>
        </r>
        <r>
          <rPr>
            <sz val="8"/>
            <color indexed="81"/>
            <rFont val="Arial"/>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U39" authorId="2">
      <text>
        <r>
          <rPr>
            <b/>
            <sz val="8"/>
            <color indexed="81"/>
            <rFont val="Arial"/>
            <family val="2"/>
          </rPr>
          <t>Light Pollution Reduction</t>
        </r>
        <r>
          <rPr>
            <sz val="8"/>
            <color indexed="81"/>
            <rFont val="Arial"/>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X39" authorId="2">
      <text>
        <r>
          <rPr>
            <b/>
            <sz val="8"/>
            <color indexed="81"/>
            <rFont val="Arial"/>
            <family val="2"/>
          </rPr>
          <t>Light Pollution Reduction</t>
        </r>
        <r>
          <rPr>
            <sz val="8"/>
            <color indexed="81"/>
            <rFont val="Arial"/>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AA39" authorId="2">
      <text>
        <r>
          <rPr>
            <b/>
            <sz val="8"/>
            <color indexed="81"/>
            <rFont val="Arial"/>
            <family val="2"/>
          </rPr>
          <t>Light Pollution Reduction</t>
        </r>
        <r>
          <rPr>
            <sz val="8"/>
            <color indexed="81"/>
            <rFont val="Arial"/>
            <family val="2"/>
          </rPr>
          <t xml:space="preserve">
1. Minimize site lighting.
2. Exterior fixtures are full cutoff luminaires.
3. Interior light fixtures produce no direct light spillage through windows.
4 Exterior surfaces are low-reflectance
5. Spotlights are low-angle.
5. Other</t>
        </r>
      </text>
    </comment>
    <comment ref="L40" authorId="2">
      <text>
        <r>
          <rPr>
            <b/>
            <sz val="8"/>
            <color indexed="81"/>
            <rFont val="Arial"/>
            <family val="2"/>
          </rPr>
          <t>Soundscape Preservation</t>
        </r>
        <r>
          <rPr>
            <sz val="8"/>
            <color indexed="81"/>
            <rFont val="Arial"/>
            <family val="2"/>
          </rPr>
          <t xml:space="preserve">
1. No exterior noise producing equipment.
2. Exterior noise producing equipment is quieter than ambient noise levels.
3. Sound screening is installed to reduce noise levels of outside noise producing equipment.
4. Other</t>
        </r>
      </text>
    </comment>
    <comment ref="O40" authorId="2">
      <text>
        <r>
          <rPr>
            <b/>
            <sz val="8"/>
            <color indexed="81"/>
            <rFont val="Arial"/>
            <family val="2"/>
          </rPr>
          <t>Soundscape Preservation</t>
        </r>
        <r>
          <rPr>
            <sz val="8"/>
            <color indexed="81"/>
            <rFont val="Arial"/>
            <family val="2"/>
          </rPr>
          <t xml:space="preserve">
1. No exterior noise producing equipment.
2. Exterior noise producing equipment is quieter than ambient noise levels.
3. Sound screening is installed to reduce noise levels of outside noise producing equipment.
4. Other</t>
        </r>
      </text>
    </comment>
    <comment ref="R40" authorId="2">
      <text>
        <r>
          <rPr>
            <b/>
            <sz val="8"/>
            <color indexed="81"/>
            <rFont val="Arial"/>
            <family val="2"/>
          </rPr>
          <t>Soundscape Preservation</t>
        </r>
        <r>
          <rPr>
            <sz val="8"/>
            <color indexed="81"/>
            <rFont val="Arial"/>
            <family val="2"/>
          </rPr>
          <t xml:space="preserve">
1. No exterior noise producing equipment.
2. Exterior noise producing equipment is quieter than ambient noise levels.
3. Sound screening is installed to reduce noise levels of outside noise producing equipment.
4. Other</t>
        </r>
      </text>
    </comment>
    <comment ref="U40" authorId="2">
      <text>
        <r>
          <rPr>
            <b/>
            <sz val="8"/>
            <color indexed="81"/>
            <rFont val="Arial"/>
            <family val="2"/>
          </rPr>
          <t>Soundscape Preservation</t>
        </r>
        <r>
          <rPr>
            <sz val="8"/>
            <color indexed="81"/>
            <rFont val="Arial"/>
            <family val="2"/>
          </rPr>
          <t xml:space="preserve">
1. No exterior noise producing equipment.
2. Exterior noise producing equipment is quieter than ambient noise levels.
3. Sound screening is installed to reduce noise levels of outside noise producing equipment.
4. Other</t>
        </r>
      </text>
    </comment>
    <comment ref="X40" authorId="2">
      <text>
        <r>
          <rPr>
            <b/>
            <sz val="8"/>
            <color indexed="81"/>
            <rFont val="Arial"/>
            <family val="2"/>
          </rPr>
          <t>Soundscape Preservation</t>
        </r>
        <r>
          <rPr>
            <sz val="8"/>
            <color indexed="81"/>
            <rFont val="Arial"/>
            <family val="2"/>
          </rPr>
          <t xml:space="preserve">
1. No exterior noise producing equipment.
2. Exterior noise producing equipment is quieter than ambient noise levels.
3. Sound screening is installed to reduce noise levels of outside noise producing equipment.
4. Other</t>
        </r>
      </text>
    </comment>
    <comment ref="AA40" authorId="2">
      <text>
        <r>
          <rPr>
            <b/>
            <sz val="8"/>
            <color indexed="81"/>
            <rFont val="Arial"/>
            <family val="2"/>
          </rPr>
          <t>Soundscape Preservation</t>
        </r>
        <r>
          <rPr>
            <sz val="8"/>
            <color indexed="81"/>
            <rFont val="Arial"/>
            <family val="2"/>
          </rPr>
          <t xml:space="preserve">
1. No exterior noise producing equipment.
2. Exterior noise producing equipment is quieter than ambient noise levels.
3. Sound screening is installed to reduce noise levels of outside noise producing equipment.
4. Other</t>
        </r>
      </text>
    </comment>
    <comment ref="L41" authorId="2">
      <text>
        <r>
          <rPr>
            <b/>
            <sz val="8"/>
            <color indexed="81"/>
            <rFont val="Arial"/>
            <family val="2"/>
          </rPr>
          <t>Dark Sky Preservation:</t>
        </r>
        <r>
          <rPr>
            <sz val="8"/>
            <color indexed="81"/>
            <rFont val="Arial"/>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text>
    </comment>
    <comment ref="O41" authorId="2">
      <text>
        <r>
          <rPr>
            <b/>
            <sz val="8"/>
            <color indexed="81"/>
            <rFont val="Arial"/>
            <family val="2"/>
          </rPr>
          <t>Dark Sky Preservation:</t>
        </r>
        <r>
          <rPr>
            <sz val="8"/>
            <color indexed="81"/>
            <rFont val="Arial"/>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text>
    </comment>
    <comment ref="R41" authorId="2">
      <text>
        <r>
          <rPr>
            <b/>
            <sz val="8"/>
            <color indexed="81"/>
            <rFont val="Arial"/>
            <family val="2"/>
          </rPr>
          <t>Dark Sky Preservation:</t>
        </r>
        <r>
          <rPr>
            <sz val="8"/>
            <color indexed="81"/>
            <rFont val="Arial"/>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text>
    </comment>
    <comment ref="U41" authorId="2">
      <text>
        <r>
          <rPr>
            <b/>
            <sz val="8"/>
            <color indexed="81"/>
            <rFont val="Arial"/>
            <family val="2"/>
          </rPr>
          <t>Dark Sky Preservation:</t>
        </r>
        <r>
          <rPr>
            <sz val="8"/>
            <color indexed="81"/>
            <rFont val="Arial"/>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text>
    </comment>
    <comment ref="X41" authorId="2">
      <text>
        <r>
          <rPr>
            <b/>
            <sz val="8"/>
            <color indexed="81"/>
            <rFont val="Arial"/>
            <family val="2"/>
          </rPr>
          <t>Dark Sky Preservation:</t>
        </r>
        <r>
          <rPr>
            <sz val="8"/>
            <color indexed="81"/>
            <rFont val="Arial"/>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text>
    </comment>
    <comment ref="AA41" authorId="2">
      <text>
        <r>
          <rPr>
            <b/>
            <sz val="8"/>
            <color indexed="81"/>
            <rFont val="Arial"/>
            <family val="2"/>
          </rPr>
          <t>Dark Sky Preservation:</t>
        </r>
        <r>
          <rPr>
            <sz val="8"/>
            <color indexed="81"/>
            <rFont val="Arial"/>
            <family val="2"/>
          </rPr>
          <t xml:space="preserve">
1. Minimize site lighting.
2. All exterior fixtures are full cutoff luminaires.
3. Exterior surfaces are low-reflectance.
4. Spotlights are low-angle.
5.  If no exterior lighting on site/building, answer yes.
6. If existing building has existing non-cutoff lighting that will remain, answer no.
7. Other</t>
        </r>
      </text>
    </comment>
    <comment ref="L47" authorId="2">
      <text>
        <r>
          <rPr>
            <b/>
            <sz val="8"/>
            <color indexed="81"/>
            <rFont val="Arial"/>
            <family val="2"/>
          </rPr>
          <t xml:space="preserve">Water Use Reduction, 20%
</t>
        </r>
        <r>
          <rPr>
            <sz val="8"/>
            <color indexed="81"/>
            <rFont val="Arial"/>
            <family val="2"/>
          </rPr>
          <t>Plumbing Fixtures which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miniute (gpm)
11. Lavatory - 0.5 gpm
12. Lavatory - 0.25 gallons per metering cycle
13. Shower Head - 2.50 gpm
14. Shower Head - 1.5-2.0 gpm
15. Kitchen Sink - 2.5 gpm
16. Kitchen Sink - 1.8 gpm
17. Other
These fixtures are outside of the scope of water use reduction: Commercial Dishwasher, Ice Makers, Commercial Clothes Washers, Residential Clothes Washers, Standard and 
Compact Dishwashers.</t>
        </r>
      </text>
    </comment>
    <comment ref="O47" authorId="2">
      <text>
        <r>
          <rPr>
            <b/>
            <sz val="8"/>
            <color indexed="81"/>
            <rFont val="Arial"/>
            <family val="2"/>
          </rPr>
          <t xml:space="preserve">Water Use Reduction, 20%
</t>
        </r>
        <r>
          <rPr>
            <sz val="8"/>
            <color indexed="81"/>
            <rFont val="Arial"/>
            <family val="2"/>
          </rPr>
          <t>Plumbing Fixtures which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miniute (gpm)
11. Lavatory - 0.5 gpm
12. Lavatory - 0.25 gallons per metering cycle
13. Shower Head - 2.50 gpm
14. Shower Head - 1.5-2.0 gpm
15. Kitchen Sink - 2.5 gpm
16. Kitchen Sink - 1.8 gpm
17. Other
These fixtures are outside of the scope of water use reduction: Commercial Dishwasher, Ice Makers, Commercial Clothes Washers, Residential Clothes Washers, Standard and 
Compact Dishwashers.</t>
        </r>
      </text>
    </comment>
    <comment ref="R47" authorId="2">
      <text>
        <r>
          <rPr>
            <b/>
            <sz val="8"/>
            <color indexed="81"/>
            <rFont val="Arial"/>
            <family val="2"/>
          </rPr>
          <t xml:space="preserve">Water Use Reduction, 20%
</t>
        </r>
        <r>
          <rPr>
            <sz val="8"/>
            <color indexed="81"/>
            <rFont val="Arial"/>
            <family val="2"/>
          </rPr>
          <t>Plumbing Fixtures which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miniute (gpm)
11. Lavatory - 0.5 gpm
12. Lavatory - 0.25 gallons per metering cycle
13. Shower Head - 2.50 gpm
14. Shower Head - 1.5-2.0 gpm
15. Kitchen Sink - 2.5 gpm
16. Kitchen Sink - 1.8 gpm
17. Other
These fixtures are outside of the scope of water use reduction: Commercial Dishwasher, Ice Makers, Commercial Clothes Washers, Residential Clothes Washers, Standard and 
Compact Dishwashers.</t>
        </r>
      </text>
    </comment>
    <comment ref="U47" authorId="2">
      <text>
        <r>
          <rPr>
            <b/>
            <sz val="8"/>
            <color indexed="81"/>
            <rFont val="Arial"/>
            <family val="2"/>
          </rPr>
          <t xml:space="preserve">Water Use Reduction, 20%
</t>
        </r>
        <r>
          <rPr>
            <sz val="8"/>
            <color indexed="81"/>
            <rFont val="Arial"/>
            <family val="2"/>
          </rPr>
          <t>Plumbing Fixtures which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miniute (gpm)
11. Lavatory - 0.5 gpm
12. Lavatory - 0.25 gallons per metering cycle
13. Shower Head - 2.50 gpm
14. Shower Head - 1.5-2.0 gpm
15. Kitchen Sink - 2.5 gpm
16. Kitchen Sink - 1.8 gpm
17. Other
These fixtures are outside of the scope of water use reduction: Commercial Dishwasher, Ice Makers, Commercial Clothes Washers, Residential Clothes Washers, Standard and 
Compact Dishwashers.</t>
        </r>
      </text>
    </comment>
    <comment ref="X47" authorId="2">
      <text>
        <r>
          <rPr>
            <b/>
            <sz val="8"/>
            <color indexed="81"/>
            <rFont val="Arial"/>
            <family val="2"/>
          </rPr>
          <t xml:space="preserve">Water Use Reduction, 20%
</t>
        </r>
        <r>
          <rPr>
            <sz val="8"/>
            <color indexed="81"/>
            <rFont val="Arial"/>
            <family val="2"/>
          </rPr>
          <t>Plumbing Fixtures which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miniute (gpm)
11. Lavatory - 0.5 gpm
12. Lavatory - 0.25 gallons per metering cycle
13. Shower Head - 2.50 gpm
14. Shower Head - 1.5-2.0 gpm
15. Kitchen Sink - 2.5 gpm
16. Kitchen Sink - 1.8 gpm
17. Other
These fixtures are outside of the scope of water use reduction: Commercial Dishwasher, Ice Makers, Commercial Clothes Washers, Residential Clothes Washers, Standard and 
Compact Dishwashers.</t>
        </r>
      </text>
    </comment>
    <comment ref="AA47" authorId="2">
      <text>
        <r>
          <rPr>
            <b/>
            <sz val="8"/>
            <color indexed="81"/>
            <rFont val="Arial"/>
            <family val="2"/>
          </rPr>
          <t xml:space="preserve">Water Use Reduction, 20%
</t>
        </r>
        <r>
          <rPr>
            <sz val="8"/>
            <color indexed="81"/>
            <rFont val="Arial"/>
            <family val="2"/>
          </rPr>
          <t>Plumbing Fixtures which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miniute (gpm)
11. Lavatory - 0.5 gpm
12. Lavatory - 0.25 gallons per metering cycle
13. Shower Head - 2.50 gpm
14. Shower Head - 1.5-2.0 gpm
15. Kitchen Sink - 2.5 gpm
16. Kitchen Sink - 1.8 gpm
17. Other
These fixtures are outside of the scope of water use reduction: Commercial Dishwasher, Ice Makers, Commercial Clothes Washers, Residential Clothes Washers, Standard and 
Compact Dishwashers.</t>
        </r>
      </text>
    </comment>
    <comment ref="L48" authorId="2">
      <text>
        <r>
          <rPr>
            <b/>
            <sz val="8"/>
            <color indexed="81"/>
            <rFont val="Arial"/>
            <family val="2"/>
          </rPr>
          <t xml:space="preserve">Water Efficient Landscaping, 50% Reduction
</t>
        </r>
        <r>
          <rPr>
            <sz val="8"/>
            <color indexed="81"/>
            <rFont val="Arial"/>
            <family val="2"/>
          </rPr>
          <t>Strategies which may be used to achieve this credit:
1. Chose plants that easily adapt to the site.
2. Use Turf in practical areas only.
3. No irrigation for plants between November and April.
4. No irrigation for shrubs between September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O48" authorId="2">
      <text>
        <r>
          <rPr>
            <b/>
            <sz val="8"/>
            <color indexed="81"/>
            <rFont val="Arial"/>
            <family val="2"/>
          </rPr>
          <t xml:space="preserve">Water Efficient Landscaping, 50% Reduction
</t>
        </r>
        <r>
          <rPr>
            <sz val="8"/>
            <color indexed="81"/>
            <rFont val="Arial"/>
            <family val="2"/>
          </rPr>
          <t>Strategies which may be used to achieve this credit:
1. Chose plants that easily adapt to the site.
2. Use Turf in practical areas only.
3. No irrigation for plants between November and April.
4. No irrigation for shrubs between September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R48" authorId="2">
      <text>
        <r>
          <rPr>
            <b/>
            <sz val="8"/>
            <color indexed="81"/>
            <rFont val="Arial"/>
            <family val="2"/>
          </rPr>
          <t xml:space="preserve">Water Efficient Landscaping, 50% Reduction
</t>
        </r>
        <r>
          <rPr>
            <sz val="8"/>
            <color indexed="81"/>
            <rFont val="Arial"/>
            <family val="2"/>
          </rPr>
          <t>Strategies which may be used to achieve this credit:
1. Chose plants that easily adapt to the site.
2. Use Turf in practical areas only.
3. No irrigation for plants between November and April.
4. No irrigation for shrubs between September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U48" authorId="2">
      <text>
        <r>
          <rPr>
            <b/>
            <sz val="8"/>
            <color indexed="81"/>
            <rFont val="Arial"/>
            <family val="2"/>
          </rPr>
          <t xml:space="preserve">Water Efficient Landscaping, 50% Reduction
</t>
        </r>
        <r>
          <rPr>
            <sz val="8"/>
            <color indexed="81"/>
            <rFont val="Arial"/>
            <family val="2"/>
          </rPr>
          <t>Strategies which may be used to achieve this credit:
1. Chose plants that easily adapt to the site.
2. Use Turf in practical areas only.
3. No irrigation for plants between November and April.
4. No irrigation for shrubs between September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X48" authorId="2">
      <text>
        <r>
          <rPr>
            <b/>
            <sz val="8"/>
            <color indexed="81"/>
            <rFont val="Arial"/>
            <family val="2"/>
          </rPr>
          <t xml:space="preserve">Water Efficient Landscaping, 50% Reduction
</t>
        </r>
        <r>
          <rPr>
            <sz val="8"/>
            <color indexed="81"/>
            <rFont val="Arial"/>
            <family val="2"/>
          </rPr>
          <t>Strategies which may be used to achieve this credit:
1. Chose plants that easily adapt to the site.
2. Use Turf in practical areas only.
3. No irrigation for plants between November and April.
4. No irrigation for shrubs between September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AA48" authorId="2">
      <text>
        <r>
          <rPr>
            <b/>
            <sz val="8"/>
            <color indexed="81"/>
            <rFont val="Arial"/>
            <family val="2"/>
          </rPr>
          <t xml:space="preserve">Water Efficient Landscaping, 50% Reduction
</t>
        </r>
        <r>
          <rPr>
            <sz val="8"/>
            <color indexed="81"/>
            <rFont val="Arial"/>
            <family val="2"/>
          </rPr>
          <t>Strategies which may be used to achieve this credit:
1. Chose plants that easily adapt to the site.
2. Use Turf in practical areas only.
3. No irrigation for plants between November and April.
4. No irrigation for shrubs between September and June.
5. Use drip, micro-mist, and subsurface irrigation systems.
6. Smart irrigation controllers.
7. Use water sense labeled irrigation products and watersense certified contractors.
8. Mulch for landscaped areas.
9. Use hose bibs for temporary irrigation.
10. Use of captured rainwater.
11. Use of recycled waste water.
12. Use of treated water by public agency (specifically for non-potable use).
13. Groundwater pumped away from building used for irrigation.
14. Other</t>
        </r>
      </text>
    </comment>
    <comment ref="L49" authorId="2">
      <text>
        <r>
          <rPr>
            <b/>
            <sz val="8"/>
            <color indexed="81"/>
            <rFont val="Arial"/>
            <family val="2"/>
          </rPr>
          <t xml:space="preserve">Water Efficient Landscaping, No Potable Water.
</t>
        </r>
        <r>
          <rPr>
            <sz val="8"/>
            <color indexed="81"/>
            <rFont val="Arial"/>
            <family val="2"/>
          </rPr>
          <t xml:space="preserve">Strategies which may be used to achieve this credit:
</t>
        </r>
        <r>
          <rPr>
            <u/>
            <sz val="8"/>
            <color indexed="81"/>
            <rFont val="Arial"/>
            <family val="2"/>
          </rPr>
          <t>Path 1</t>
        </r>
        <r>
          <rPr>
            <sz val="8"/>
            <color indexed="81"/>
            <rFont val="Arial"/>
            <family val="2"/>
          </rPr>
          <t xml:space="preserve">
1. Use of captured rainwater.
2. Use or recycled waste water.
3. Use of treated water by a public agency (specifically for non potable use).
4. Other</t>
        </r>
        <r>
          <rPr>
            <u/>
            <sz val="8"/>
            <color indexed="81"/>
            <rFont val="Arial"/>
            <family val="2"/>
          </rPr>
          <t xml:space="preserve">
Path 2</t>
        </r>
        <r>
          <rPr>
            <sz val="8"/>
            <color indexed="81"/>
            <rFont val="Arial"/>
            <family val="2"/>
          </rPr>
          <t xml:space="preserve">
1. Install landscaping that does not require a permanent irrigation system.
2. Irrigation system removed within 1 year of installation.
3. Other</t>
        </r>
      </text>
    </comment>
    <comment ref="O49" authorId="2">
      <text>
        <r>
          <rPr>
            <b/>
            <sz val="8"/>
            <color indexed="81"/>
            <rFont val="Arial"/>
            <family val="2"/>
          </rPr>
          <t xml:space="preserve">Water Efficient Landscaping, No Potable Water.
</t>
        </r>
        <r>
          <rPr>
            <sz val="8"/>
            <color indexed="81"/>
            <rFont val="Arial"/>
            <family val="2"/>
          </rPr>
          <t xml:space="preserve">Strategies which may be used to achieve this credit:
</t>
        </r>
        <r>
          <rPr>
            <u/>
            <sz val="8"/>
            <color indexed="81"/>
            <rFont val="Arial"/>
            <family val="2"/>
          </rPr>
          <t>Path 1</t>
        </r>
        <r>
          <rPr>
            <sz val="8"/>
            <color indexed="81"/>
            <rFont val="Arial"/>
            <family val="2"/>
          </rPr>
          <t xml:space="preserve">
1. Use of captured rainwater.
2. Use or recycled waste water.
3. Use of treated water by a public agency (specifically for non potable use).
4. Other</t>
        </r>
        <r>
          <rPr>
            <u/>
            <sz val="8"/>
            <color indexed="81"/>
            <rFont val="Arial"/>
            <family val="2"/>
          </rPr>
          <t xml:space="preserve">
Path 2</t>
        </r>
        <r>
          <rPr>
            <sz val="8"/>
            <color indexed="81"/>
            <rFont val="Arial"/>
            <family val="2"/>
          </rPr>
          <t xml:space="preserve">
1. Install landscaping that does not require a permanent irrigation system.
2. Irrigation system removed within 1 year of installation.
3. Other</t>
        </r>
      </text>
    </comment>
    <comment ref="R49" authorId="2">
      <text>
        <r>
          <rPr>
            <b/>
            <sz val="8"/>
            <color indexed="81"/>
            <rFont val="Arial"/>
            <family val="2"/>
          </rPr>
          <t xml:space="preserve">Water Efficient Landscaping, No Potable Water.
</t>
        </r>
        <r>
          <rPr>
            <sz val="8"/>
            <color indexed="81"/>
            <rFont val="Arial"/>
            <family val="2"/>
          </rPr>
          <t xml:space="preserve">Strategies which may be used to achieve this credit:
</t>
        </r>
        <r>
          <rPr>
            <u/>
            <sz val="8"/>
            <color indexed="81"/>
            <rFont val="Arial"/>
            <family val="2"/>
          </rPr>
          <t>Path 1</t>
        </r>
        <r>
          <rPr>
            <sz val="8"/>
            <color indexed="81"/>
            <rFont val="Arial"/>
            <family val="2"/>
          </rPr>
          <t xml:space="preserve">
1. Use of captured rainwater.
2. Use or recycled waste water.
3. Use of treated water by a public agency (specifically for non potable use).
4. Other</t>
        </r>
        <r>
          <rPr>
            <u/>
            <sz val="8"/>
            <color indexed="81"/>
            <rFont val="Arial"/>
            <family val="2"/>
          </rPr>
          <t xml:space="preserve">
Path 2</t>
        </r>
        <r>
          <rPr>
            <sz val="8"/>
            <color indexed="81"/>
            <rFont val="Arial"/>
            <family val="2"/>
          </rPr>
          <t xml:space="preserve">
1. Install landscaping that does not require a permanent irrigation system.
2. Irrigation system removed within 1 year of installation.
3. Other</t>
        </r>
      </text>
    </comment>
    <comment ref="U49" authorId="2">
      <text>
        <r>
          <rPr>
            <b/>
            <sz val="8"/>
            <color indexed="81"/>
            <rFont val="Arial"/>
            <family val="2"/>
          </rPr>
          <t xml:space="preserve">Water Efficient Landscaping, No Potable Water.
</t>
        </r>
        <r>
          <rPr>
            <sz val="8"/>
            <color indexed="81"/>
            <rFont val="Arial"/>
            <family val="2"/>
          </rPr>
          <t xml:space="preserve">Strategies which may be used to achieve this credit:
</t>
        </r>
        <r>
          <rPr>
            <u/>
            <sz val="8"/>
            <color indexed="81"/>
            <rFont val="Arial"/>
            <family val="2"/>
          </rPr>
          <t>Path 1</t>
        </r>
        <r>
          <rPr>
            <sz val="8"/>
            <color indexed="81"/>
            <rFont val="Arial"/>
            <family val="2"/>
          </rPr>
          <t xml:space="preserve">
1. Use of captured rainwater.
2. Use or recycled waste water.
3. Use of treated water by a public agency (specifically for non potable use).
4. Other</t>
        </r>
        <r>
          <rPr>
            <u/>
            <sz val="8"/>
            <color indexed="81"/>
            <rFont val="Arial"/>
            <family val="2"/>
          </rPr>
          <t xml:space="preserve">
Path 2</t>
        </r>
        <r>
          <rPr>
            <sz val="8"/>
            <color indexed="81"/>
            <rFont val="Arial"/>
            <family val="2"/>
          </rPr>
          <t xml:space="preserve">
1. Install landscaping that does not require a permanent irrigation system.
2. Irrigation system removed within 1 year of installation.
3. Other</t>
        </r>
      </text>
    </comment>
    <comment ref="X49" authorId="2">
      <text>
        <r>
          <rPr>
            <b/>
            <sz val="8"/>
            <color indexed="81"/>
            <rFont val="Arial"/>
            <family val="2"/>
          </rPr>
          <t xml:space="preserve">Water Efficient Landscaping, No Potable Water.
</t>
        </r>
        <r>
          <rPr>
            <sz val="8"/>
            <color indexed="81"/>
            <rFont val="Arial"/>
            <family val="2"/>
          </rPr>
          <t xml:space="preserve">Strategies which may be used to achieve this credit:
</t>
        </r>
        <r>
          <rPr>
            <u/>
            <sz val="8"/>
            <color indexed="81"/>
            <rFont val="Arial"/>
            <family val="2"/>
          </rPr>
          <t>Path 1</t>
        </r>
        <r>
          <rPr>
            <sz val="8"/>
            <color indexed="81"/>
            <rFont val="Arial"/>
            <family val="2"/>
          </rPr>
          <t xml:space="preserve">
1. Use of captured rainwater.
2. Use or recycled waste water.
3. Use of treated water by a public agency (specifically for non potable use).
4. Other</t>
        </r>
        <r>
          <rPr>
            <u/>
            <sz val="8"/>
            <color indexed="81"/>
            <rFont val="Arial"/>
            <family val="2"/>
          </rPr>
          <t xml:space="preserve">
Path 2</t>
        </r>
        <r>
          <rPr>
            <sz val="8"/>
            <color indexed="81"/>
            <rFont val="Arial"/>
            <family val="2"/>
          </rPr>
          <t xml:space="preserve">
1. Install landscaping that does not require a permanent irrigation system.
2. Irrigation system removed within 1 year of installation.
3. Other</t>
        </r>
      </text>
    </comment>
    <comment ref="AA49" authorId="2">
      <text>
        <r>
          <rPr>
            <b/>
            <sz val="8"/>
            <color indexed="81"/>
            <rFont val="Arial"/>
            <family val="2"/>
          </rPr>
          <t xml:space="preserve">Water Efficient Landscaping, No Potable Water.
</t>
        </r>
        <r>
          <rPr>
            <sz val="8"/>
            <color indexed="81"/>
            <rFont val="Arial"/>
            <family val="2"/>
          </rPr>
          <t xml:space="preserve">Strategies which may be used to achieve this credit:
</t>
        </r>
        <r>
          <rPr>
            <u/>
            <sz val="8"/>
            <color indexed="81"/>
            <rFont val="Arial"/>
            <family val="2"/>
          </rPr>
          <t>Path 1</t>
        </r>
        <r>
          <rPr>
            <sz val="8"/>
            <color indexed="81"/>
            <rFont val="Arial"/>
            <family val="2"/>
          </rPr>
          <t xml:space="preserve">
1. Use of captured rainwater.
2. Use or recycled waste water.
3. Use of treated water by a public agency (specifically for non potable use).
4. Other</t>
        </r>
        <r>
          <rPr>
            <u/>
            <sz val="8"/>
            <color indexed="81"/>
            <rFont val="Arial"/>
            <family val="2"/>
          </rPr>
          <t xml:space="preserve">
Path 2</t>
        </r>
        <r>
          <rPr>
            <sz val="8"/>
            <color indexed="81"/>
            <rFont val="Arial"/>
            <family val="2"/>
          </rPr>
          <t xml:space="preserve">
1. Install landscaping that does not require a permanent irrigation system.
2. Irrigation system removed within 1 year of installation.
3. Other</t>
        </r>
      </text>
    </comment>
    <comment ref="L50" authorId="2">
      <text>
        <r>
          <rPr>
            <b/>
            <sz val="8"/>
            <color indexed="81"/>
            <rFont val="Arial"/>
            <family val="2"/>
          </rPr>
          <t>Innovative Wastewater Technologies
S</t>
        </r>
        <r>
          <rPr>
            <sz val="8"/>
            <color indexed="81"/>
            <rFont val="Arial"/>
            <family val="2"/>
          </rPr>
          <t>trategies which may be used to achieve this prerequisite:</t>
        </r>
        <r>
          <rPr>
            <u/>
            <sz val="8"/>
            <color indexed="81"/>
            <rFont val="Arial"/>
            <family val="2"/>
          </rPr>
          <t xml:space="preserve">
Option 1</t>
        </r>
        <r>
          <rPr>
            <sz val="8"/>
            <color indexed="81"/>
            <rFont val="Arial"/>
            <family val="2"/>
          </rPr>
          <t xml:space="preserve">
1. Water Closet - 1.6 gallons per flush (gpf)
2. Water Closet - 1.28 gpf
3. Water Closet - 1.0 gpf
4. Water Closet - Dual Flush 1.6 or 1.0 gpf
5. Water Closet - No Water
6. Urinal - 1.0 gpf
7. Urinal - 0.5 gpf
8. Urinal - 0.125 gpf
9. Urinal - No Water
10. Use graywater collected from sinks, showers, and other sources for flushing water closets and urinals.
11. Use collected rainwater/stormwater for flushing water closets and urinals.
12. Other
</t>
        </r>
        <r>
          <rPr>
            <u/>
            <sz val="8"/>
            <color indexed="81"/>
            <rFont val="Arial"/>
            <family val="2"/>
          </rPr>
          <t>Option 2</t>
        </r>
        <r>
          <rPr>
            <sz val="8"/>
            <color indexed="81"/>
            <rFont val="Arial"/>
            <family val="2"/>
          </rPr>
          <t xml:space="preserve">
1. Construct wetlands
2. Mechanical re-circulating sand filters
3. Anaerobic biological treatment reactors
4. Other</t>
        </r>
      </text>
    </comment>
    <comment ref="O50" authorId="2">
      <text>
        <r>
          <rPr>
            <b/>
            <sz val="8"/>
            <color indexed="81"/>
            <rFont val="Arial"/>
            <family val="2"/>
          </rPr>
          <t>Innovative Wastewater Technologies
S</t>
        </r>
        <r>
          <rPr>
            <sz val="8"/>
            <color indexed="81"/>
            <rFont val="Arial"/>
            <family val="2"/>
          </rPr>
          <t>trategies which may be used to achieve this prerequisite:</t>
        </r>
        <r>
          <rPr>
            <u/>
            <sz val="8"/>
            <color indexed="81"/>
            <rFont val="Arial"/>
            <family val="2"/>
          </rPr>
          <t xml:space="preserve">
Option 1</t>
        </r>
        <r>
          <rPr>
            <sz val="8"/>
            <color indexed="81"/>
            <rFont val="Arial"/>
            <family val="2"/>
          </rPr>
          <t xml:space="preserve">
1. Water Closet - 1.6 gallons per flush (gpf)
2. Water Closet - 1.28 gpf
3. Water Closet - 1.0 gpf
4. Water Closet - Dual Flush 1.6 or 1.0 gpf
5. Water Closet - No Water
6. Urinal - 1.0 gpf
7. Urinal - 0.5 gpf
8. Urinal - 0.125 gpf
9. Urinal - No Water
10. Use graywater collected from sinks, showers, and other sources for flushing water closets and urinals.
11. Use collected rainwater/stormwater for flushing water closets and urinals.
12. Other
</t>
        </r>
        <r>
          <rPr>
            <u/>
            <sz val="8"/>
            <color indexed="81"/>
            <rFont val="Arial"/>
            <family val="2"/>
          </rPr>
          <t>Option 2</t>
        </r>
        <r>
          <rPr>
            <sz val="8"/>
            <color indexed="81"/>
            <rFont val="Arial"/>
            <family val="2"/>
          </rPr>
          <t xml:space="preserve">
1. Construct wetlands
2. Mechanical re-circulating sand filters
3. Anaerobic biological treatment reactors
4. Other</t>
        </r>
      </text>
    </comment>
    <comment ref="R50" authorId="2">
      <text>
        <r>
          <rPr>
            <b/>
            <sz val="8"/>
            <color indexed="81"/>
            <rFont val="Arial"/>
            <family val="2"/>
          </rPr>
          <t>Innovative Wastewater Technologies
S</t>
        </r>
        <r>
          <rPr>
            <sz val="8"/>
            <color indexed="81"/>
            <rFont val="Arial"/>
            <family val="2"/>
          </rPr>
          <t>trategies which may be used to achieve this prerequisite:</t>
        </r>
        <r>
          <rPr>
            <u/>
            <sz val="8"/>
            <color indexed="81"/>
            <rFont val="Arial"/>
            <family val="2"/>
          </rPr>
          <t xml:space="preserve">
Option 1</t>
        </r>
        <r>
          <rPr>
            <sz val="8"/>
            <color indexed="81"/>
            <rFont val="Arial"/>
            <family val="2"/>
          </rPr>
          <t xml:space="preserve">
1. Water Closet - 1.6 gallons per flush (gpf)
2. Water Closet - 1.28 gpf
3. Water Closet - 1.0 gpf
4. Water Closet - Dual Flush 1.6 or 1.0 gpf
5. Water Closet - No Water
6. Urinal - 1.0 gpf
7. Urinal - 0.5 gpf
8. Urinal - 0.125 gpf
9. Urinal - No Water
10. Use graywater collected from sinks, showers, and other sources for flushing water closets and urinals.
11. Use collected rainwater/stormwater for flushing water closets and urinals.
12. Other
</t>
        </r>
        <r>
          <rPr>
            <u/>
            <sz val="8"/>
            <color indexed="81"/>
            <rFont val="Arial"/>
            <family val="2"/>
          </rPr>
          <t>Option 2</t>
        </r>
        <r>
          <rPr>
            <sz val="8"/>
            <color indexed="81"/>
            <rFont val="Arial"/>
            <family val="2"/>
          </rPr>
          <t xml:space="preserve">
1. Construct wetlands
2. Mechanical re-circulating sand filters
3. Anaerobic biological treatment reactors
4. Other</t>
        </r>
      </text>
    </comment>
    <comment ref="U50" authorId="2">
      <text>
        <r>
          <rPr>
            <b/>
            <sz val="8"/>
            <color indexed="81"/>
            <rFont val="Arial"/>
            <family val="2"/>
          </rPr>
          <t>Innovative Wastewater Technologies
S</t>
        </r>
        <r>
          <rPr>
            <sz val="8"/>
            <color indexed="81"/>
            <rFont val="Arial"/>
            <family val="2"/>
          </rPr>
          <t>trategies which may be used to achieve this prerequisite:</t>
        </r>
        <r>
          <rPr>
            <u/>
            <sz val="8"/>
            <color indexed="81"/>
            <rFont val="Arial"/>
            <family val="2"/>
          </rPr>
          <t xml:space="preserve">
Option 1</t>
        </r>
        <r>
          <rPr>
            <sz val="8"/>
            <color indexed="81"/>
            <rFont val="Arial"/>
            <family val="2"/>
          </rPr>
          <t xml:space="preserve">
1. Water Closet - 1.6 gallons per flush (gpf)
2. Water Closet - 1.28 gpf
3. Water Closet - 1.0 gpf
4. Water Closet - Dual Flush 1.6 or 1.0 gpf
5. Water Closet - No Water
6. Urinal - 1.0 gpf
7. Urinal - 0.5 gpf
8. Urinal - 0.125 gpf
9. Urinal - No Water
10. Use graywater collected from sinks, showers, and other sources for flushing water closets and urinals.
11. Use collected rainwater/stormwater for flushing water closets and urinals.
12. Other
</t>
        </r>
        <r>
          <rPr>
            <u/>
            <sz val="8"/>
            <color indexed="81"/>
            <rFont val="Arial"/>
            <family val="2"/>
          </rPr>
          <t>Option 2</t>
        </r>
        <r>
          <rPr>
            <sz val="8"/>
            <color indexed="81"/>
            <rFont val="Arial"/>
            <family val="2"/>
          </rPr>
          <t xml:space="preserve">
1. Construct wetlands
2. Mechanical re-circulating sand filters
3. Anaerobic biological treatment reactors
4. Other</t>
        </r>
      </text>
    </comment>
    <comment ref="X50" authorId="2">
      <text>
        <r>
          <rPr>
            <b/>
            <sz val="8"/>
            <color indexed="81"/>
            <rFont val="Arial"/>
            <family val="2"/>
          </rPr>
          <t>Innovative Wastewater Technologies
S</t>
        </r>
        <r>
          <rPr>
            <sz val="8"/>
            <color indexed="81"/>
            <rFont val="Arial"/>
            <family val="2"/>
          </rPr>
          <t>trategies which may be used to achieve this prerequisite:</t>
        </r>
        <r>
          <rPr>
            <u/>
            <sz val="8"/>
            <color indexed="81"/>
            <rFont val="Arial"/>
            <family val="2"/>
          </rPr>
          <t xml:space="preserve">
Option 1</t>
        </r>
        <r>
          <rPr>
            <sz val="8"/>
            <color indexed="81"/>
            <rFont val="Arial"/>
            <family val="2"/>
          </rPr>
          <t xml:space="preserve">
1. Water Closet - 1.6 gallons per flush (gpf)
2. Water Closet - 1.28 gpf
3. Water Closet - 1.0 gpf
4. Water Closet - Dual Flush 1.6 or 1.0 gpf
5. Water Closet - No Water
6. Urinal - 1.0 gpf
7. Urinal - 0.5 gpf
8. Urinal - 0.125 gpf
9. Urinal - No Water
10. Use graywater collected from sinks, showers, and other sources for flushing water closets and urinals.
11. Use collected rainwater/stormwater for flushing water closets and urinals.
12. Other
</t>
        </r>
        <r>
          <rPr>
            <u/>
            <sz val="8"/>
            <color indexed="81"/>
            <rFont val="Arial"/>
            <family val="2"/>
          </rPr>
          <t>Option 2</t>
        </r>
        <r>
          <rPr>
            <sz val="8"/>
            <color indexed="81"/>
            <rFont val="Arial"/>
            <family val="2"/>
          </rPr>
          <t xml:space="preserve">
1. Construct wetlands
2. Mechanical re-circulating sand filters
3. Anaerobic biological treatment reactors
4. Other</t>
        </r>
      </text>
    </comment>
    <comment ref="AA50" authorId="2">
      <text>
        <r>
          <rPr>
            <b/>
            <sz val="8"/>
            <color indexed="81"/>
            <rFont val="Arial"/>
            <family val="2"/>
          </rPr>
          <t>Innovative Wastewater Technologies
S</t>
        </r>
        <r>
          <rPr>
            <sz val="8"/>
            <color indexed="81"/>
            <rFont val="Arial"/>
            <family val="2"/>
          </rPr>
          <t>trategies which may be used to achieve this prerequisite:</t>
        </r>
        <r>
          <rPr>
            <u/>
            <sz val="8"/>
            <color indexed="81"/>
            <rFont val="Arial"/>
            <family val="2"/>
          </rPr>
          <t xml:space="preserve">
Option 1</t>
        </r>
        <r>
          <rPr>
            <sz val="8"/>
            <color indexed="81"/>
            <rFont val="Arial"/>
            <family val="2"/>
          </rPr>
          <t xml:space="preserve">
1. Water Closet - 1.6 gallons per flush (gpf)
2. Water Closet - 1.28 gpf
3. Water Closet - 1.0 gpf
4. Water Closet - Dual Flush 1.6 or 1.0 gpf
5. Water Closet - No Water
6. Urinal - 1.0 gpf
7. Urinal - 0.5 gpf
8. Urinal - 0.125 gpf
9. Urinal - No Water
10. Use graywater collected from sinks, showers, and other sources for flushing water closets and urinals.
11. Use collected rainwater/stormwater for flushing water closets and urinals.
12. Other
</t>
        </r>
        <r>
          <rPr>
            <u/>
            <sz val="8"/>
            <color indexed="81"/>
            <rFont val="Arial"/>
            <family val="2"/>
          </rPr>
          <t>Option 2</t>
        </r>
        <r>
          <rPr>
            <sz val="8"/>
            <color indexed="81"/>
            <rFont val="Arial"/>
            <family val="2"/>
          </rPr>
          <t xml:space="preserve">
1. Construct wetlands
2. Mechanical re-circulating sand filters
3. Anaerobic biological treatment reactors
4. Other</t>
        </r>
      </text>
    </comment>
    <comment ref="L51" authorId="2">
      <text>
        <r>
          <rPr>
            <b/>
            <sz val="8"/>
            <color indexed="81"/>
            <rFont val="Arial"/>
            <family val="2"/>
          </rPr>
          <t xml:space="preserve">Water Metering
</t>
        </r>
        <r>
          <rPr>
            <sz val="8"/>
            <color indexed="81"/>
            <rFont val="Arial"/>
            <family val="2"/>
          </rPr>
          <t>1. A new water meter will be provided.
2. The building has an existing water meter.
3. For irrigation systems larger than 25,000 square feet, a separate water meter will be provided.
4. Other</t>
        </r>
      </text>
    </comment>
    <comment ref="O51" authorId="2">
      <text>
        <r>
          <rPr>
            <b/>
            <sz val="8"/>
            <color indexed="81"/>
            <rFont val="Arial"/>
            <family val="2"/>
          </rPr>
          <t xml:space="preserve">Water Metering
</t>
        </r>
        <r>
          <rPr>
            <sz val="8"/>
            <color indexed="81"/>
            <rFont val="Arial"/>
            <family val="2"/>
          </rPr>
          <t>1. A new water meter will be provided.
2. The building has an existing water meter.
3. For irrigation systems larger than 25,000 square feet, a separate water meter will be provided.
4. Other</t>
        </r>
      </text>
    </comment>
    <comment ref="R51" authorId="2">
      <text>
        <r>
          <rPr>
            <b/>
            <sz val="8"/>
            <color indexed="81"/>
            <rFont val="Arial"/>
            <family val="2"/>
          </rPr>
          <t xml:space="preserve">Water Metering
</t>
        </r>
        <r>
          <rPr>
            <sz val="8"/>
            <color indexed="81"/>
            <rFont val="Arial"/>
            <family val="2"/>
          </rPr>
          <t>1. A new water meter will be provided.
2. The building has an existing water meter.
3. For irrigation systems larger than 25,000 square feet, a separate water meter will be provided.
4. Other</t>
        </r>
      </text>
    </comment>
    <comment ref="U51" authorId="2">
      <text>
        <r>
          <rPr>
            <b/>
            <sz val="8"/>
            <color indexed="81"/>
            <rFont val="Arial"/>
            <family val="2"/>
          </rPr>
          <t xml:space="preserve">Water Metering
</t>
        </r>
        <r>
          <rPr>
            <sz val="8"/>
            <color indexed="81"/>
            <rFont val="Arial"/>
            <family val="2"/>
          </rPr>
          <t>1. A new water meter will be provided.
2. The building has an existing water meter.
3. For irrigation systems larger than 25,000 square feet, a separate water meter will be provided.
4. Other</t>
        </r>
      </text>
    </comment>
    <comment ref="X51" authorId="2">
      <text>
        <r>
          <rPr>
            <b/>
            <sz val="8"/>
            <color indexed="81"/>
            <rFont val="Arial"/>
            <family val="2"/>
          </rPr>
          <t xml:space="preserve">Water Metering
</t>
        </r>
        <r>
          <rPr>
            <sz val="8"/>
            <color indexed="81"/>
            <rFont val="Arial"/>
            <family val="2"/>
          </rPr>
          <t>1. A new water meter will be provided.
2. The building has an existing water meter.
3. For irrigation systems larger than 25,000 square feet, a separate water meter will be provided.
4. Other</t>
        </r>
      </text>
    </comment>
    <comment ref="AA51" authorId="2">
      <text>
        <r>
          <rPr>
            <b/>
            <sz val="8"/>
            <color indexed="81"/>
            <rFont val="Arial"/>
            <family val="2"/>
          </rPr>
          <t xml:space="preserve">Water Metering
</t>
        </r>
        <r>
          <rPr>
            <sz val="8"/>
            <color indexed="81"/>
            <rFont val="Arial"/>
            <family val="2"/>
          </rPr>
          <t>1. A new water meter will be provided.
2. The building has an existing water meter.
3. For irrigation systems larger than 25,000 square feet, a separate water meter will be provided.
4. Other</t>
        </r>
      </text>
    </comment>
    <comment ref="L52" authorId="2">
      <text>
        <r>
          <rPr>
            <b/>
            <sz val="8"/>
            <color indexed="81"/>
            <rFont val="Arial"/>
            <family val="2"/>
          </rPr>
          <t xml:space="preserve">Water Used for Energy Conservation
</t>
        </r>
        <r>
          <rPr>
            <sz val="8"/>
            <color indexed="81"/>
            <rFont val="Arial"/>
            <family val="2"/>
          </rPr>
          <t>For such systems, ensure life-cycle cost-effective water conservation technologies are applied. Systems that use water for energy conservation:
1. Evaporative Cooling
2. Cooling Tower
3. Domestic water heat rejection loop
4. Other</t>
        </r>
      </text>
    </comment>
    <comment ref="O52" authorId="2">
      <text>
        <r>
          <rPr>
            <b/>
            <sz val="8"/>
            <color indexed="81"/>
            <rFont val="Arial"/>
            <family val="2"/>
          </rPr>
          <t xml:space="preserve">Water Used for Energy Conservation
</t>
        </r>
        <r>
          <rPr>
            <sz val="8"/>
            <color indexed="81"/>
            <rFont val="Arial"/>
            <family val="2"/>
          </rPr>
          <t>For such systems, ensure life-cycle cost-effective water conservation technologies are applied. Systems that use water for energy conservation:
1. Evaporative Cooling
2. Cooling Tower
3. Domestic water heat rejection loop
4. Other</t>
        </r>
      </text>
    </comment>
    <comment ref="R52" authorId="2">
      <text>
        <r>
          <rPr>
            <b/>
            <sz val="8"/>
            <color indexed="81"/>
            <rFont val="Arial"/>
            <family val="2"/>
          </rPr>
          <t xml:space="preserve">Water Used for Energy Conservation
</t>
        </r>
        <r>
          <rPr>
            <sz val="8"/>
            <color indexed="81"/>
            <rFont val="Arial"/>
            <family val="2"/>
          </rPr>
          <t>For such systems, ensure life-cycle cost-effective water conservation technologies are applied. Systems that use water for energy conservation:
1. Evaporative Cooling
2. Cooling Tower
3. Domestic water heat rejection loop
4. Other</t>
        </r>
      </text>
    </comment>
    <comment ref="U52" authorId="2">
      <text>
        <r>
          <rPr>
            <b/>
            <sz val="8"/>
            <color indexed="81"/>
            <rFont val="Arial"/>
            <family val="2"/>
          </rPr>
          <t xml:space="preserve">Water Used for Energy Conservation
</t>
        </r>
        <r>
          <rPr>
            <sz val="8"/>
            <color indexed="81"/>
            <rFont val="Arial"/>
            <family val="2"/>
          </rPr>
          <t>For such systems, ensure life-cycle cost-effective water conservation technologies are applied. Systems that use water for energy conservation:
1. Evaporative Cooling
2. Cooling Tower
3. Domestic water heat rejection loop
4. Other</t>
        </r>
      </text>
    </comment>
    <comment ref="X52" authorId="2">
      <text>
        <r>
          <rPr>
            <b/>
            <sz val="8"/>
            <color indexed="81"/>
            <rFont val="Arial"/>
            <family val="2"/>
          </rPr>
          <t xml:space="preserve">Water Used for Energy Conservation
</t>
        </r>
        <r>
          <rPr>
            <sz val="8"/>
            <color indexed="81"/>
            <rFont val="Arial"/>
            <family val="2"/>
          </rPr>
          <t>For such systems, ensure life-cycle cost-effective water conservation technologies are applied. Systems that use water for energy conservation:
1. Evaporative Cooling
2. Cooling Tower
3. Domestic water heat rejection loop
4. Other</t>
        </r>
      </text>
    </comment>
    <comment ref="AA52" authorId="2">
      <text>
        <r>
          <rPr>
            <b/>
            <sz val="8"/>
            <color indexed="81"/>
            <rFont val="Arial"/>
            <family val="2"/>
          </rPr>
          <t xml:space="preserve">Water Used for Energy Conservation
</t>
        </r>
        <r>
          <rPr>
            <sz val="8"/>
            <color indexed="81"/>
            <rFont val="Arial"/>
            <family val="2"/>
          </rPr>
          <t>For such systems, ensure life-cycle cost-effective water conservation technologies are applied. Systems that use water for energy conservation:
1. Evaporative Cooling
2. Cooling Tower
3. Domestic water heat rejection loop
4. Other</t>
        </r>
      </text>
    </comment>
    <comment ref="L53" authorId="2">
      <text>
        <r>
          <rPr>
            <b/>
            <sz val="8"/>
            <color indexed="81"/>
            <rFont val="Arial"/>
            <family val="2"/>
          </rPr>
          <t xml:space="preserve">Water Use Reduction, 30%, 35%, 40%
</t>
        </r>
        <r>
          <rPr>
            <sz val="8"/>
            <color indexed="81"/>
            <rFont val="Arial"/>
            <family val="2"/>
          </rPr>
          <t>Plumbing Fixtures that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minute (gpm)
11. Lavatory - 0.5 gpm
12. Lavatory - 0.25 gallons per metering cycle
13. Shower Head - 2.50 gpm
14. Shower Head - 1.5 to 2.0 gpm
15. Kitchen Sink - 2.5 gpm
16. Kitchen Sink - 1.8 gpm
17. Other
Fixtures outside of the scope of water use reduction: Commercial Dishwasher, Ice Makers, Commercial Clothes Washers, Residential Clothes Washers, Standard and 
Compact Dishwashers.</t>
        </r>
      </text>
    </comment>
    <comment ref="O53" authorId="2">
      <text>
        <r>
          <rPr>
            <b/>
            <sz val="8"/>
            <color indexed="81"/>
            <rFont val="Arial"/>
            <family val="2"/>
          </rPr>
          <t xml:space="preserve">Water Use Reduction, 30%, 35%, 40%
</t>
        </r>
        <r>
          <rPr>
            <sz val="8"/>
            <color indexed="81"/>
            <rFont val="Arial"/>
            <family val="2"/>
          </rPr>
          <t>Plumbing Fixtures that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minute (gpm)
11. Lavatory - 0.5 gpm
12. Lavatory - 0.25 gallons per metering cycle
13. Shower Head - 2.50 gpm
14. Shower Head - 1.5 to 2.0 gpm
15. Kitchen Sink - 2.5 gpm
16. Kitchen Sink - 1.8 gpm
17. Other
Fixtures outside of the scope of water use reduction: Commercial Dishwasher, Ice Makers, Commercial Clothes Washers, Residential Clothes Washers, Standard and 
Compact Dishwashers.</t>
        </r>
      </text>
    </comment>
    <comment ref="R53" authorId="2">
      <text>
        <r>
          <rPr>
            <b/>
            <sz val="8"/>
            <color indexed="81"/>
            <rFont val="Arial"/>
            <family val="2"/>
          </rPr>
          <t xml:space="preserve">Water Use Reduction, 30%, 35%, 40%
</t>
        </r>
        <r>
          <rPr>
            <sz val="8"/>
            <color indexed="81"/>
            <rFont val="Arial"/>
            <family val="2"/>
          </rPr>
          <t>Plumbing Fixtures that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minute (gpm)
11. Lavatory - 0.5 gpm
12. Lavatory - 0.25 gallons per metering cycle
13. Shower Head - 2.50 gpm
14. Shower Head - 1.5 to 2.0 gpm
15. Kitchen Sink - 2.5 gpm
16. Kitchen Sink - 1.8 gpm
17. Other
Fixtures outside of the scope of water use reduction: Commercial Dishwasher, Ice Makers, Commercial Clothes Washers, Residential Clothes Washers, Standard and 
Compact Dishwashers.</t>
        </r>
      </text>
    </comment>
    <comment ref="U53" authorId="2">
      <text>
        <r>
          <rPr>
            <b/>
            <sz val="8"/>
            <color indexed="81"/>
            <rFont val="Arial"/>
            <family val="2"/>
          </rPr>
          <t xml:space="preserve">Water Use Reduction, 30%, 35%, 40%
</t>
        </r>
        <r>
          <rPr>
            <sz val="8"/>
            <color indexed="81"/>
            <rFont val="Arial"/>
            <family val="2"/>
          </rPr>
          <t>Plumbing Fixtures that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minute (gpm)
11. Lavatory - 0.5 gpm
12. Lavatory - 0.25 gallons per metering cycle
13. Shower Head - 2.50 gpm
14. Shower Head - 1.5 to 2.0 gpm
15. Kitchen Sink - 2.5 gpm
16. Kitchen Sink - 1.8 gpm
17. Other
Fixtures outside of the scope of water use reduction: Commercial Dishwasher, Ice Makers, Commercial Clothes Washers, Residential Clothes Washers, Standard and 
Compact Dishwashers.</t>
        </r>
      </text>
    </comment>
    <comment ref="X53" authorId="2">
      <text>
        <r>
          <rPr>
            <b/>
            <sz val="8"/>
            <color indexed="81"/>
            <rFont val="Arial"/>
            <family val="2"/>
          </rPr>
          <t xml:space="preserve">Water Use Reduction, 30%, 35%, 40%
</t>
        </r>
        <r>
          <rPr>
            <sz val="8"/>
            <color indexed="81"/>
            <rFont val="Arial"/>
            <family val="2"/>
          </rPr>
          <t>Plumbing Fixtures that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minute (gpm)
11. Lavatory - 0.5 gpm
12. Lavatory - 0.25 gallons per metering cycle
13. Shower Head - 2.50 gpm
14. Shower Head - 1.5 to 2.0 gpm
15. Kitchen Sink - 2.5 gpm
16. Kitchen Sink - 1.8 gpm
17. Other
Fixtures outside of the scope of water use reduction: Commercial Dishwasher, Ice Makers, Commercial Clothes Washers, Residential Clothes Washers, Standard and 
Compact Dishwashers.</t>
        </r>
      </text>
    </comment>
    <comment ref="AA53" authorId="2">
      <text>
        <r>
          <rPr>
            <b/>
            <sz val="8"/>
            <color indexed="81"/>
            <rFont val="Arial"/>
            <family val="2"/>
          </rPr>
          <t xml:space="preserve">Water Use Reduction, 30%, 35%, 40%
</t>
        </r>
        <r>
          <rPr>
            <sz val="8"/>
            <color indexed="81"/>
            <rFont val="Arial"/>
            <family val="2"/>
          </rPr>
          <t>Plumbing Fixtures that may be used to achieve this prerequisite:
1. Water Closet - 1.6 gallons per flush (gpf)
2. Water Closet - 1.28 gpf
3. Water Closet - 1.0 gpf
4. Water Closet - Dual Flush 1.6 or 1.0 gpf
5. Water Closet - No Water
6. Urinal - 1.0 gpf
7. Urinal - 0.5 gpf
8. Urinal - 0.125 gpf
9. Urinal - No Water
10. Lavatory - 2.2 gallons per minute (gpm)
11. Lavatory - 0.5 gpm
12. Lavatory - 0.25 gallons per metering cycle
13. Shower Head - 2.50 gpm
14. Shower Head - 1.5 to 2.0 gpm
15. Kitchen Sink - 2.5 gpm
16. Kitchen Sink - 1.8 gpm
17. Other
Fixtures outside of the scope of water use reduction: Commercial Dishwasher, Ice Makers, Commercial Clothes Washers, Residential Clothes Washers, Standard and 
Compact Dishwashers.</t>
        </r>
      </text>
    </comment>
    <comment ref="L54" authorId="2">
      <text>
        <r>
          <rPr>
            <b/>
            <sz val="8"/>
            <color indexed="81"/>
            <rFont val="Arial"/>
            <family val="2"/>
          </rPr>
          <t xml:space="preserve">Protect and Conserve Water
</t>
        </r>
        <r>
          <rPr>
            <sz val="8"/>
            <color indexed="81"/>
            <rFont val="Arial"/>
            <family val="2"/>
          </rPr>
          <t>Employ strategies that minimize water use and waste:
1. Select plumbing fixtures that are WaterSense labeled and comply with ASHRAE 189.1-2014 (American Society of Heating, Refrigeration, and Air Conditioning Engineers).
2. FEMP designated products (Federal Energy and Management Program).
3. Cooling tower controls optimized.
4. Eliminate single pass cooling systems.</t>
        </r>
      </text>
    </comment>
    <comment ref="O54" authorId="2">
      <text>
        <r>
          <rPr>
            <b/>
            <sz val="8"/>
            <color indexed="81"/>
            <rFont val="Arial"/>
            <family val="2"/>
          </rPr>
          <t xml:space="preserve">Protect and Conserve Water
</t>
        </r>
        <r>
          <rPr>
            <sz val="8"/>
            <color indexed="81"/>
            <rFont val="Arial"/>
            <family val="2"/>
          </rPr>
          <t>Employ strategies that minimize water use and waste:
1. Select plumbing fixtures that are WaterSense labeled and comply with ASHRAE 189.1-2014 (American Society of Heating, Refrigeration, and Air Conditioning Engineers).
2. FEMP designated products (Federal Energy and Management Program).
3. Cooling tower controls optimized.
4. Eliminate single pass cooling systems.</t>
        </r>
      </text>
    </comment>
    <comment ref="R54" authorId="2">
      <text>
        <r>
          <rPr>
            <b/>
            <sz val="8"/>
            <color indexed="81"/>
            <rFont val="Arial"/>
            <family val="2"/>
          </rPr>
          <t xml:space="preserve">Protect and Conserve Water
</t>
        </r>
        <r>
          <rPr>
            <sz val="8"/>
            <color indexed="81"/>
            <rFont val="Arial"/>
            <family val="2"/>
          </rPr>
          <t>Employ strategies that minimize water use and waste:
1. Select plumbing fixtures that are WaterSense labeled and comply with ASHRAE 189.1-2014 (American Society of Heating, Refrigeration, and Air Conditioning Engineers).
2. FEMP designated products (Federal Energy and Management Program).
3. Cooling tower controls optimized.
4. Eliminate single pass cooling systems.</t>
        </r>
      </text>
    </comment>
    <comment ref="U54" authorId="2">
      <text>
        <r>
          <rPr>
            <b/>
            <sz val="8"/>
            <color indexed="81"/>
            <rFont val="Arial"/>
            <family val="2"/>
          </rPr>
          <t xml:space="preserve">Protect and Conserve Water
</t>
        </r>
        <r>
          <rPr>
            <sz val="8"/>
            <color indexed="81"/>
            <rFont val="Arial"/>
            <family val="2"/>
          </rPr>
          <t>Employ strategies that minimize water use and waste:
1. Select plumbing fixtures that are WaterSense labeled and comply with ASHRAE 189.1-2014 (American Society of Heating, Refrigeration, and Air Conditioning Engineers).
2. FEMP designated products (Federal Energy and Management Program).
3. Cooling tower controls optimized.
4. Eliminate single pass cooling systems.</t>
        </r>
      </text>
    </comment>
    <comment ref="X54" authorId="2">
      <text>
        <r>
          <rPr>
            <b/>
            <sz val="8"/>
            <color indexed="81"/>
            <rFont val="Arial"/>
            <family val="2"/>
          </rPr>
          <t xml:space="preserve">Protect and Conserve Water
</t>
        </r>
        <r>
          <rPr>
            <sz val="8"/>
            <color indexed="81"/>
            <rFont val="Arial"/>
            <family val="2"/>
          </rPr>
          <t>Employ strategies that minimize water use and waste:
1. Select plumbing fixtures that are WaterSense labeled and comply with ASHRAE 189.1-2014 (American Society of Heating, Refrigeration, and Air Conditioning Engineers).
2. FEMP designated products (Federal Energy and Management Program).
3. Cooling tower controls optimized.
4. Eliminate single pass cooling systems.</t>
        </r>
      </text>
    </comment>
    <comment ref="AA54" authorId="2">
      <text>
        <r>
          <rPr>
            <b/>
            <sz val="8"/>
            <color indexed="81"/>
            <rFont val="Arial"/>
            <family val="2"/>
          </rPr>
          <t xml:space="preserve">Protect and Conserve Water
</t>
        </r>
        <r>
          <rPr>
            <sz val="8"/>
            <color indexed="81"/>
            <rFont val="Arial"/>
            <family val="2"/>
          </rPr>
          <t>Employ strategies that minimize water use and waste:
1. Select plumbing fixtures that are WaterSense labeled and comply with ASHRAE 189.1-2014 (American Society of Heating, Refrigeration, and Air Conditioning Engineers).
2. FEMP designated products (Federal Energy and Management Program).
3. Cooling tower controls optimized.
4. Eliminate single pass cooling systems.</t>
        </r>
      </text>
    </comment>
    <comment ref="L55" authorId="2">
      <text>
        <r>
          <rPr>
            <b/>
            <sz val="8"/>
            <color indexed="81"/>
            <rFont val="Arial"/>
            <family val="2"/>
          </rPr>
          <t xml:space="preserve">Protect and Conserve Water
</t>
        </r>
        <r>
          <rPr>
            <sz val="8"/>
            <color indexed="81"/>
            <rFont val="Arial"/>
            <family val="2"/>
          </rPr>
          <t>Employ strategies that minimize water use and waste:
1. Water efficient landscaping utilizing native, non-invasive, low maintenance plant species.
2. 50% water use reduction using ASHRAE 189.1-2014 methodologies (American Society of Heating, Refrigeration, and Air Conditioning Engineers).</t>
        </r>
      </text>
    </comment>
    <comment ref="O55" authorId="2">
      <text>
        <r>
          <rPr>
            <b/>
            <sz val="8"/>
            <color indexed="81"/>
            <rFont val="Arial"/>
            <family val="2"/>
          </rPr>
          <t xml:space="preserve">Protect and Conserve Water
</t>
        </r>
        <r>
          <rPr>
            <sz val="8"/>
            <color indexed="81"/>
            <rFont val="Arial"/>
            <family val="2"/>
          </rPr>
          <t>Employ strategies that minimize water use and waste:
1. Water efficient landscaping utilizing native, non-invasive, low maintenance plant species.
2. 50% water use reduction using ASHRAE 189.1-2014 methodologies (American Society of Heating, Refrigeration, and Air Conditioning Engineers).</t>
        </r>
      </text>
    </comment>
    <comment ref="R55" authorId="2">
      <text>
        <r>
          <rPr>
            <b/>
            <sz val="8"/>
            <color indexed="81"/>
            <rFont val="Arial"/>
            <family val="2"/>
          </rPr>
          <t xml:space="preserve">Protect and Conserve Water
</t>
        </r>
        <r>
          <rPr>
            <sz val="8"/>
            <color indexed="81"/>
            <rFont val="Arial"/>
            <family val="2"/>
          </rPr>
          <t>Employ strategies that minimize water use and waste:
1. Water efficient landscaping utilizing native, non-invasive, low maintenance plant species.
2. 50% water use reduction using ASHRAE 189.1-2014 methodologies (American Society of Heating, Refrigeration, and Air Conditioning Engineers).</t>
        </r>
      </text>
    </comment>
    <comment ref="U55" authorId="2">
      <text>
        <r>
          <rPr>
            <b/>
            <sz val="8"/>
            <color indexed="81"/>
            <rFont val="Arial"/>
            <family val="2"/>
          </rPr>
          <t xml:space="preserve">Protect and Conserve Water
</t>
        </r>
        <r>
          <rPr>
            <sz val="8"/>
            <color indexed="81"/>
            <rFont val="Arial"/>
            <family val="2"/>
          </rPr>
          <t>Employ strategies that minimize water use and waste:
1. Water efficient landscaping utilizing native, non-invasive, low maintenance plant species.
2. 50% water use reduction using ASHRAE 189.1-2014 methodologies (American Society of Heating, Refrigeration, and Air Conditioning Engineers).</t>
        </r>
      </text>
    </comment>
    <comment ref="X55" authorId="2">
      <text>
        <r>
          <rPr>
            <b/>
            <sz val="8"/>
            <color indexed="81"/>
            <rFont val="Arial"/>
            <family val="2"/>
          </rPr>
          <t xml:space="preserve">Protect and Conserve Water
</t>
        </r>
        <r>
          <rPr>
            <sz val="8"/>
            <color indexed="81"/>
            <rFont val="Arial"/>
            <family val="2"/>
          </rPr>
          <t>Employ strategies that minimize water use and waste:
1. Water efficient landscaping utilizing native, non-invasive, low maintenance plant species.
2. 50% water use reduction using ASHRAE 189.1-2014 methodologies (American Society of Heating, Refrigeration, and Air Conditioning Engineers).</t>
        </r>
      </text>
    </comment>
    <comment ref="AA55" authorId="2">
      <text>
        <r>
          <rPr>
            <b/>
            <sz val="8"/>
            <color indexed="81"/>
            <rFont val="Arial"/>
            <family val="2"/>
          </rPr>
          <t xml:space="preserve">Protect and Conserve Water
</t>
        </r>
        <r>
          <rPr>
            <sz val="8"/>
            <color indexed="81"/>
            <rFont val="Arial"/>
            <family val="2"/>
          </rPr>
          <t>Employ strategies that minimize water use and waste:
1. Water efficient landscaping utilizing native, non-invasive, low maintenance plant species.
2. 50% water use reduction using ASHRAE 189.1-2014 methodologies (American Society of Heating, Refrigeration, and Air Conditioning Engineers).</t>
        </r>
      </text>
    </comment>
    <comment ref="L56" authorId="2">
      <text>
        <r>
          <rPr>
            <b/>
            <sz val="8"/>
            <color indexed="81"/>
            <rFont val="Arial"/>
            <family val="2"/>
          </rPr>
          <t xml:space="preserve">Protect and Conserve Water
</t>
        </r>
        <r>
          <rPr>
            <sz val="8"/>
            <color indexed="81"/>
            <rFont val="Arial"/>
            <family val="2"/>
          </rPr>
          <t>Employ strategies that minimize water use and waste:
1. Caputre rainwater.
2. Treated wastewater.
3. Use of grey water.
4. Use of reclaimed water.
5. Other</t>
        </r>
      </text>
    </comment>
    <comment ref="O56" authorId="2">
      <text>
        <r>
          <rPr>
            <b/>
            <sz val="8"/>
            <color indexed="81"/>
            <rFont val="Arial"/>
            <family val="2"/>
          </rPr>
          <t xml:space="preserve">Protect and Conserve Water
</t>
        </r>
        <r>
          <rPr>
            <sz val="8"/>
            <color indexed="81"/>
            <rFont val="Arial"/>
            <family val="2"/>
          </rPr>
          <t>Employ strategies that minimize water use and waste:
1. Caputre rainwater.
2. Treated wastewater.
3. Use of grey water.
4. Use of reclaimed water.
5. Other</t>
        </r>
      </text>
    </comment>
    <comment ref="R56" authorId="2">
      <text>
        <r>
          <rPr>
            <b/>
            <sz val="8"/>
            <color indexed="81"/>
            <rFont val="Arial"/>
            <family val="2"/>
          </rPr>
          <t xml:space="preserve">Protect and Conserve Water
</t>
        </r>
        <r>
          <rPr>
            <sz val="8"/>
            <color indexed="81"/>
            <rFont val="Arial"/>
            <family val="2"/>
          </rPr>
          <t>Employ strategies that minimize water use and waste:
1. Caputre rainwater.
2. Treated wastewater.
3. Use of grey water.
4. Use of reclaimed water.
5. Other</t>
        </r>
      </text>
    </comment>
    <comment ref="U56" authorId="2">
      <text>
        <r>
          <rPr>
            <b/>
            <sz val="8"/>
            <color indexed="81"/>
            <rFont val="Arial"/>
            <family val="2"/>
          </rPr>
          <t xml:space="preserve">Protect and Conserve Water
</t>
        </r>
        <r>
          <rPr>
            <sz val="8"/>
            <color indexed="81"/>
            <rFont val="Arial"/>
            <family val="2"/>
          </rPr>
          <t>Employ strategies that minimize water use and waste:
1. Caputre rainwater.
2. Treated wastewater.
3. Use of grey water.
4. Use of reclaimed water.
5. Other</t>
        </r>
      </text>
    </comment>
    <comment ref="X56" authorId="2">
      <text>
        <r>
          <rPr>
            <b/>
            <sz val="8"/>
            <color indexed="81"/>
            <rFont val="Arial"/>
            <family val="2"/>
          </rPr>
          <t xml:space="preserve">Protect and Conserve Water
</t>
        </r>
        <r>
          <rPr>
            <sz val="8"/>
            <color indexed="81"/>
            <rFont val="Arial"/>
            <family val="2"/>
          </rPr>
          <t>Employ strategies that minimize water use and waste:
1. Caputre rainwater.
2. Treated wastewater.
3. Use of grey water.
4. Use of reclaimed water.
5. Other</t>
        </r>
      </text>
    </comment>
    <comment ref="AA56" authorId="2">
      <text>
        <r>
          <rPr>
            <b/>
            <sz val="8"/>
            <color indexed="81"/>
            <rFont val="Arial"/>
            <family val="2"/>
          </rPr>
          <t xml:space="preserve">Protect and Conserve Water
</t>
        </r>
        <r>
          <rPr>
            <sz val="8"/>
            <color indexed="81"/>
            <rFont val="Arial"/>
            <family val="2"/>
          </rPr>
          <t>Employ strategies that minimize water use and waste:
1. Caputre rainwater.
2. Treated wastewater.
3. Use of grey water.
4. Use of reclaimed water.
5. Other</t>
        </r>
      </text>
    </comment>
    <comment ref="L62" authorId="2">
      <text>
        <r>
          <rPr>
            <b/>
            <sz val="8"/>
            <color indexed="81"/>
            <rFont val="Arial"/>
            <family val="2"/>
          </rPr>
          <t>Fundamental Commissioning</t>
        </r>
        <r>
          <rPr>
            <sz val="8"/>
            <color indexed="81"/>
            <rFont val="Arial"/>
            <family val="2"/>
          </rPr>
          <t xml:space="preserve">
Systems/tests that may be included:</t>
        </r>
        <r>
          <rPr>
            <b/>
            <sz val="8"/>
            <color indexed="81"/>
            <rFont val="Arial"/>
            <family val="2"/>
          </rPr>
          <t xml:space="preserve">
</t>
        </r>
        <r>
          <rPr>
            <sz val="8"/>
            <color indexed="81"/>
            <rFont val="Arial"/>
            <family val="2"/>
          </rPr>
          <t>1. Heating, ventilation, and air conditioning (HVAC) systems (mechanical and passive) and associated controls.
2. Lighting and day lighting controls.
3. Domestic hot water systems.
4. Renewable energy systems (wind, solar, etc.).
5. Building Envelope
6. Blower door testing.
7. Other  
See Whole Building Design Guide's Meet Performance Objectives: http://wbdg.org/design-objectives/functional-operational/meet-performance-objectives
Deliverables for this requirement include:
1. Owner's Project Requirements
2. Basis of Design Report (BDR)
3. Commissioning Plan
4. Incorporate Commissioning Requirements into Construction Documents
5. Functional Performance Testing
6.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O62" authorId="2">
      <text>
        <r>
          <rPr>
            <b/>
            <sz val="8"/>
            <color indexed="81"/>
            <rFont val="Arial"/>
            <family val="2"/>
          </rPr>
          <t>Fundamental Commissioning</t>
        </r>
        <r>
          <rPr>
            <sz val="8"/>
            <color indexed="81"/>
            <rFont val="Arial"/>
            <family val="2"/>
          </rPr>
          <t xml:space="preserve">
Systems/tests that may be included:</t>
        </r>
        <r>
          <rPr>
            <b/>
            <sz val="8"/>
            <color indexed="81"/>
            <rFont val="Arial"/>
            <family val="2"/>
          </rPr>
          <t xml:space="preserve">
</t>
        </r>
        <r>
          <rPr>
            <sz val="8"/>
            <color indexed="81"/>
            <rFont val="Arial"/>
            <family val="2"/>
          </rPr>
          <t>1. Heating, ventilation, and air conditioning (HVAC) systems (mechanical and passive) and associated controls.
2. Lighting and day lighting controls.
3. Domestic hot water systems.
4. Renewable energy systems (wind, solar, etc.).
5. Building Envelope
6. Blower door testing.
7. Other  
See Whole Building Design Guide's Meet Performance Objectives: http://wbdg.org/design-objectives/functional-operational/meet-performance-objectives
Deliverables for this requirement include:
1. Owner's Project Requirements
2. Basis of Design Report (BDR)
3. Commissioning Plan
4. Incorporate Commissioning Requirements into Construction Documents
5. Functional Performance Testing
6.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R62" authorId="2">
      <text>
        <r>
          <rPr>
            <b/>
            <sz val="8"/>
            <color indexed="81"/>
            <rFont val="Arial"/>
            <family val="2"/>
          </rPr>
          <t>Fundamental Commissioning</t>
        </r>
        <r>
          <rPr>
            <sz val="8"/>
            <color indexed="81"/>
            <rFont val="Arial"/>
            <family val="2"/>
          </rPr>
          <t xml:space="preserve">
Systems/tests that may be included:</t>
        </r>
        <r>
          <rPr>
            <b/>
            <sz val="8"/>
            <color indexed="81"/>
            <rFont val="Arial"/>
            <family val="2"/>
          </rPr>
          <t xml:space="preserve">
</t>
        </r>
        <r>
          <rPr>
            <sz val="8"/>
            <color indexed="81"/>
            <rFont val="Arial"/>
            <family val="2"/>
          </rPr>
          <t>1. Heating, ventilation, and air conditioning (HVAC) systems (mechanical and passive) and associated controls.
2. Lighting and day lighting controls.
3. Domestic hot water systems.
4. Renewable energy systems (wind, solar, etc.).
5. Building Envelope
6. Blower door testing.
7. Other  
See Whole Building Design Guide's Meet Performance Objectives: http://wbdg.org/design-objectives/functional-operational/meet-performance-objectives
Deliverables for this requirement include:
1. Owner's Project Requirements
2. Basis of Design Report (BDR)
3. Commissioning Plan
4. Incorporate Commissioning Requirements into Construction Documents
5. Functional Performance Testing
6.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U62" authorId="2">
      <text>
        <r>
          <rPr>
            <b/>
            <sz val="8"/>
            <color indexed="81"/>
            <rFont val="Arial"/>
            <family val="2"/>
          </rPr>
          <t>Fundamental Commissioning</t>
        </r>
        <r>
          <rPr>
            <sz val="8"/>
            <color indexed="81"/>
            <rFont val="Arial"/>
            <family val="2"/>
          </rPr>
          <t xml:space="preserve">
Systems/tests that may be included:</t>
        </r>
        <r>
          <rPr>
            <b/>
            <sz val="8"/>
            <color indexed="81"/>
            <rFont val="Arial"/>
            <family val="2"/>
          </rPr>
          <t xml:space="preserve">
</t>
        </r>
        <r>
          <rPr>
            <sz val="8"/>
            <color indexed="81"/>
            <rFont val="Arial"/>
            <family val="2"/>
          </rPr>
          <t>1. Heating, ventilation, and air conditioning (HVAC) systems (mechanical and passive) and associated controls.
2. Lighting and day lighting controls.
3. Domestic hot water systems.
4. Renewable energy systems (wind, solar, etc.).
5. Building Envelope
6. Blower door testing.
7. Other  
See Whole Building Design Guide's Meet Performance Objectives: http://wbdg.org/design-objectives/functional-operational/meet-performance-objectives
Deliverables for this requirement include:
1. Owner's Project Requirements
2. Basis of Design Report (BDR)
3. Commissioning Plan
4. Incorporate Commissioning Requirements into Construction Documents
5. Functional Performance Testing
6.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X62" authorId="2">
      <text>
        <r>
          <rPr>
            <b/>
            <sz val="8"/>
            <color indexed="81"/>
            <rFont val="Arial"/>
            <family val="2"/>
          </rPr>
          <t>Fundamental Commissioning</t>
        </r>
        <r>
          <rPr>
            <sz val="8"/>
            <color indexed="81"/>
            <rFont val="Arial"/>
            <family val="2"/>
          </rPr>
          <t xml:space="preserve">
Systems/tests that may be included:</t>
        </r>
        <r>
          <rPr>
            <b/>
            <sz val="8"/>
            <color indexed="81"/>
            <rFont val="Arial"/>
            <family val="2"/>
          </rPr>
          <t xml:space="preserve">
</t>
        </r>
        <r>
          <rPr>
            <sz val="8"/>
            <color indexed="81"/>
            <rFont val="Arial"/>
            <family val="2"/>
          </rPr>
          <t>1. Heating, ventilation, and air conditioning (HVAC) systems (mechanical and passive) and associated controls.
2. Lighting and day lighting controls.
3. Domestic hot water systems.
4. Renewable energy systems (wind, solar, etc.).
5. Building Envelope
6. Blower door testing.
7. Other  
See Whole Building Design Guide's Meet Performance Objectives: http://wbdg.org/design-objectives/functional-operational/meet-performance-objectives
Deliverables for this requirement include:
1. Owner's Project Requirements
2. Basis of Design Report (BDR)
3. Commissioning Plan
4. Incorporate Commissioning Requirements into Construction Documents
5. Functional Performance Testing
6.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AA62" authorId="2">
      <text>
        <r>
          <rPr>
            <b/>
            <sz val="8"/>
            <color indexed="81"/>
            <rFont val="Arial"/>
            <family val="2"/>
          </rPr>
          <t>Fundamental Commissioning</t>
        </r>
        <r>
          <rPr>
            <sz val="8"/>
            <color indexed="81"/>
            <rFont val="Arial"/>
            <family val="2"/>
          </rPr>
          <t xml:space="preserve">
Systems/tests that may be included:</t>
        </r>
        <r>
          <rPr>
            <b/>
            <sz val="8"/>
            <color indexed="81"/>
            <rFont val="Arial"/>
            <family val="2"/>
          </rPr>
          <t xml:space="preserve">
</t>
        </r>
        <r>
          <rPr>
            <sz val="8"/>
            <color indexed="81"/>
            <rFont val="Arial"/>
            <family val="2"/>
          </rPr>
          <t>1. Heating, ventilation, and air conditioning (HVAC) systems (mechanical and passive) and associated controls.
2. Lighting and day lighting controls.
3. Domestic hot water systems.
4. Renewable energy systems (wind, solar, etc.).
5. Building Envelope
6. Blower door testing.
7. Other  
See Whole Building Design Guide's Meet Performance Objectives: http://wbdg.org/design-objectives/functional-operational/meet-performance-objectives
Deliverables for this requirement include:
1. Owner's Project Requirements
2. Basis of Design Report (BDR)
3. Commissioning Plan
4. Incorporate Commissioning Requirements into Construction Documents
5. Functional Performance Testing
6.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L63" authorId="2">
      <text>
        <r>
          <rPr>
            <b/>
            <sz val="8"/>
            <color indexed="81"/>
            <rFont val="Arial"/>
            <family val="2"/>
          </rPr>
          <t xml:space="preserve">Options for Min. Energy Performance
</t>
        </r>
        <r>
          <rPr>
            <u/>
            <sz val="8"/>
            <color indexed="81"/>
            <rFont val="Arial"/>
            <family val="2"/>
          </rPr>
          <t>Option #1</t>
        </r>
        <r>
          <rPr>
            <sz val="8"/>
            <color indexed="81"/>
            <rFont val="Arial"/>
            <family val="2"/>
          </rPr>
          <t xml:space="preserve"> - Whole Building Energy Simulation</t>
        </r>
        <r>
          <rPr>
            <b/>
            <sz val="8"/>
            <color indexed="81"/>
            <rFont val="Arial"/>
            <family val="2"/>
          </rPr>
          <t xml:space="preserve">
</t>
        </r>
        <r>
          <rPr>
            <sz val="8"/>
            <color indexed="81"/>
            <rFont val="Arial"/>
            <family val="2"/>
          </rPr>
          <t xml:space="preserve">1. 10% improvement in building performance for New Construction
2. 5% improvement in building performance for Major Renovations
3. Other
</t>
        </r>
        <r>
          <rPr>
            <b/>
            <u/>
            <sz val="8"/>
            <color indexed="81"/>
            <rFont val="Arial"/>
            <family val="2"/>
          </rPr>
          <t xml:space="preserve">
</t>
        </r>
        <r>
          <rPr>
            <u/>
            <sz val="8"/>
            <color indexed="81"/>
            <rFont val="Arial"/>
            <family val="2"/>
          </rPr>
          <t>Option #2</t>
        </r>
        <r>
          <rPr>
            <sz val="8"/>
            <color indexed="81"/>
            <rFont val="Arial"/>
            <family val="2"/>
          </rPr>
          <t xml:space="preserve"> - Prescriptive Compliance Path: ASHRAE Advanced Energy Design Guide (American Society of Heating, Refrigerating and Air Conditioning</t>
        </r>
        <r>
          <rPr>
            <b/>
            <sz val="8"/>
            <color indexed="81"/>
            <rFont val="Arial"/>
            <family val="2"/>
          </rPr>
          <t xml:space="preserve">
</t>
        </r>
        <r>
          <rPr>
            <i/>
            <sz val="8"/>
            <color indexed="81"/>
            <rFont val="Arial"/>
            <family val="2"/>
          </rPr>
          <t>Path 1:</t>
        </r>
        <r>
          <rPr>
            <sz val="8"/>
            <color indexed="81"/>
            <rFont val="Arial"/>
            <family val="2"/>
          </rPr>
          <t xml:space="preserve">
1. Compliance with ASHRAE Advanced Energy Design Guide for Small Office Buildings 2004. (Less than 20,000 square feet Office.)
</t>
        </r>
        <r>
          <rPr>
            <i/>
            <sz val="8"/>
            <color indexed="81"/>
            <rFont val="Arial"/>
            <family val="2"/>
          </rPr>
          <t>Path 2:</t>
        </r>
        <r>
          <rPr>
            <sz val="8"/>
            <color indexed="81"/>
            <rFont val="Arial"/>
            <family val="2"/>
          </rPr>
          <t xml:space="preserve">
1. Compliance with ASHRAE Advanced Energy Design Guide for Small Retail Buildings 2006.  (Less than 20,000 square feett Retail.)
</t>
        </r>
        <r>
          <rPr>
            <i/>
            <sz val="8"/>
            <color indexed="81"/>
            <rFont val="Arial"/>
            <family val="2"/>
          </rPr>
          <t xml:space="preserve">
Path 3:</t>
        </r>
        <r>
          <rPr>
            <sz val="8"/>
            <color indexed="81"/>
            <rFont val="Arial"/>
            <family val="2"/>
          </rPr>
          <t xml:space="preserve">
1. Compliance with ASHRAE Advanced Energy Design Guide for small Warehouses and Self Storage Buildings 2008. (Lers than 50,000 square feet Warehouse/Storage)</t>
        </r>
      </text>
    </comment>
    <comment ref="O63" authorId="2">
      <text>
        <r>
          <rPr>
            <b/>
            <sz val="8"/>
            <color indexed="81"/>
            <rFont val="Arial"/>
            <family val="2"/>
          </rPr>
          <t xml:space="preserve">Options for Min. Energy Performance
</t>
        </r>
        <r>
          <rPr>
            <u/>
            <sz val="8"/>
            <color indexed="81"/>
            <rFont val="Arial"/>
            <family val="2"/>
          </rPr>
          <t>Option #1</t>
        </r>
        <r>
          <rPr>
            <sz val="8"/>
            <color indexed="81"/>
            <rFont val="Arial"/>
            <family val="2"/>
          </rPr>
          <t xml:space="preserve"> - Whole Building Energy Simulation</t>
        </r>
        <r>
          <rPr>
            <b/>
            <sz val="8"/>
            <color indexed="81"/>
            <rFont val="Arial"/>
            <family val="2"/>
          </rPr>
          <t xml:space="preserve">
</t>
        </r>
        <r>
          <rPr>
            <sz val="8"/>
            <color indexed="81"/>
            <rFont val="Arial"/>
            <family val="2"/>
          </rPr>
          <t xml:space="preserve">1. 10% improvement in building performance for New Construction
2. 5% improvement in building performance for Major Renovations
3. Other
</t>
        </r>
        <r>
          <rPr>
            <b/>
            <u/>
            <sz val="8"/>
            <color indexed="81"/>
            <rFont val="Arial"/>
            <family val="2"/>
          </rPr>
          <t xml:space="preserve">
</t>
        </r>
        <r>
          <rPr>
            <u/>
            <sz val="8"/>
            <color indexed="81"/>
            <rFont val="Arial"/>
            <family val="2"/>
          </rPr>
          <t>Option #2</t>
        </r>
        <r>
          <rPr>
            <sz val="8"/>
            <color indexed="81"/>
            <rFont val="Arial"/>
            <family val="2"/>
          </rPr>
          <t xml:space="preserve"> - Prescriptive Compliance Path: ASHRAE Advanced Energy Design Guide (American Society of Heating, Refrigerating and Air Conditioning</t>
        </r>
        <r>
          <rPr>
            <b/>
            <sz val="8"/>
            <color indexed="81"/>
            <rFont val="Arial"/>
            <family val="2"/>
          </rPr>
          <t xml:space="preserve">
</t>
        </r>
        <r>
          <rPr>
            <i/>
            <sz val="8"/>
            <color indexed="81"/>
            <rFont val="Arial"/>
            <family val="2"/>
          </rPr>
          <t>Path 1:</t>
        </r>
        <r>
          <rPr>
            <sz val="8"/>
            <color indexed="81"/>
            <rFont val="Arial"/>
            <family val="2"/>
          </rPr>
          <t xml:space="preserve">
1. Compliance with ASHRAE Advanced Energy Design Guide for Small Office Buildings 2004. (Less than 20,000 square feet Office.)
</t>
        </r>
        <r>
          <rPr>
            <i/>
            <sz val="8"/>
            <color indexed="81"/>
            <rFont val="Arial"/>
            <family val="2"/>
          </rPr>
          <t>Path 2:</t>
        </r>
        <r>
          <rPr>
            <sz val="8"/>
            <color indexed="81"/>
            <rFont val="Arial"/>
            <family val="2"/>
          </rPr>
          <t xml:space="preserve">
1. Compliance with ASHRAE Advanced Energy Design Guide for Small Retail Buildings 2006.  (Less than 20,000 square feett Retail.)
</t>
        </r>
        <r>
          <rPr>
            <i/>
            <sz val="8"/>
            <color indexed="81"/>
            <rFont val="Arial"/>
            <family val="2"/>
          </rPr>
          <t xml:space="preserve">
Path 3:</t>
        </r>
        <r>
          <rPr>
            <sz val="8"/>
            <color indexed="81"/>
            <rFont val="Arial"/>
            <family val="2"/>
          </rPr>
          <t xml:space="preserve">
1. Compliance with ASHRAE Advanced Energy Design Guide for small Warehouses and Self Storage Buildings 2008. (Lers than 50,000 square feet Warehouse/Storage)</t>
        </r>
      </text>
    </comment>
    <comment ref="R63" authorId="2">
      <text>
        <r>
          <rPr>
            <b/>
            <sz val="8"/>
            <color indexed="81"/>
            <rFont val="Arial"/>
            <family val="2"/>
          </rPr>
          <t xml:space="preserve">Options for Min. Energy Performance
</t>
        </r>
        <r>
          <rPr>
            <u/>
            <sz val="8"/>
            <color indexed="81"/>
            <rFont val="Arial"/>
            <family val="2"/>
          </rPr>
          <t>Option #1</t>
        </r>
        <r>
          <rPr>
            <sz val="8"/>
            <color indexed="81"/>
            <rFont val="Arial"/>
            <family val="2"/>
          </rPr>
          <t xml:space="preserve"> - Whole Building Energy Simulation</t>
        </r>
        <r>
          <rPr>
            <b/>
            <sz val="8"/>
            <color indexed="81"/>
            <rFont val="Arial"/>
            <family val="2"/>
          </rPr>
          <t xml:space="preserve">
</t>
        </r>
        <r>
          <rPr>
            <sz val="8"/>
            <color indexed="81"/>
            <rFont val="Arial"/>
            <family val="2"/>
          </rPr>
          <t xml:space="preserve">1. 10% improvement in building performance for New Construction
2. 5% improvement in building performance for Major Renovations
3. Other
</t>
        </r>
        <r>
          <rPr>
            <b/>
            <u/>
            <sz val="8"/>
            <color indexed="81"/>
            <rFont val="Arial"/>
            <family val="2"/>
          </rPr>
          <t xml:space="preserve">
</t>
        </r>
        <r>
          <rPr>
            <u/>
            <sz val="8"/>
            <color indexed="81"/>
            <rFont val="Arial"/>
            <family val="2"/>
          </rPr>
          <t>Option #2</t>
        </r>
        <r>
          <rPr>
            <sz val="8"/>
            <color indexed="81"/>
            <rFont val="Arial"/>
            <family val="2"/>
          </rPr>
          <t xml:space="preserve"> - Prescriptive Compliance Path: ASHRAE Advanced Energy Design Guide (American Society of Heating, Refrigerating and Air Conditioning</t>
        </r>
        <r>
          <rPr>
            <b/>
            <sz val="8"/>
            <color indexed="81"/>
            <rFont val="Arial"/>
            <family val="2"/>
          </rPr>
          <t xml:space="preserve">
</t>
        </r>
        <r>
          <rPr>
            <i/>
            <sz val="8"/>
            <color indexed="81"/>
            <rFont val="Arial"/>
            <family val="2"/>
          </rPr>
          <t>Path 1:</t>
        </r>
        <r>
          <rPr>
            <sz val="8"/>
            <color indexed="81"/>
            <rFont val="Arial"/>
            <family val="2"/>
          </rPr>
          <t xml:space="preserve">
1. Compliance with ASHRAE Advanced Energy Design Guide for Small Office Buildings 2004. (Less than 20,000 square feet Office.)
</t>
        </r>
        <r>
          <rPr>
            <i/>
            <sz val="8"/>
            <color indexed="81"/>
            <rFont val="Arial"/>
            <family val="2"/>
          </rPr>
          <t>Path 2:</t>
        </r>
        <r>
          <rPr>
            <sz val="8"/>
            <color indexed="81"/>
            <rFont val="Arial"/>
            <family val="2"/>
          </rPr>
          <t xml:space="preserve">
1. Compliance with ASHRAE Advanced Energy Design Guide for Small Retail Buildings 2006.  (Less than 20,000 square feett Retail.)
</t>
        </r>
        <r>
          <rPr>
            <i/>
            <sz val="8"/>
            <color indexed="81"/>
            <rFont val="Arial"/>
            <family val="2"/>
          </rPr>
          <t xml:space="preserve">
Path 3:</t>
        </r>
        <r>
          <rPr>
            <sz val="8"/>
            <color indexed="81"/>
            <rFont val="Arial"/>
            <family val="2"/>
          </rPr>
          <t xml:space="preserve">
1. Compliance with ASHRAE Advanced Energy Design Guide for small Warehouses and Self Storage Buildings 2008. (Lers than 50,000 square feet Warehouse/Storage)</t>
        </r>
      </text>
    </comment>
    <comment ref="U63" authorId="2">
      <text>
        <r>
          <rPr>
            <b/>
            <sz val="8"/>
            <color indexed="81"/>
            <rFont val="Arial"/>
            <family val="2"/>
          </rPr>
          <t xml:space="preserve">Options for Min. Energy Performance
</t>
        </r>
        <r>
          <rPr>
            <u/>
            <sz val="8"/>
            <color indexed="81"/>
            <rFont val="Arial"/>
            <family val="2"/>
          </rPr>
          <t>Option #1</t>
        </r>
        <r>
          <rPr>
            <sz val="8"/>
            <color indexed="81"/>
            <rFont val="Arial"/>
            <family val="2"/>
          </rPr>
          <t xml:space="preserve"> - Whole Building Energy Simulation</t>
        </r>
        <r>
          <rPr>
            <b/>
            <sz val="8"/>
            <color indexed="81"/>
            <rFont val="Arial"/>
            <family val="2"/>
          </rPr>
          <t xml:space="preserve">
</t>
        </r>
        <r>
          <rPr>
            <sz val="8"/>
            <color indexed="81"/>
            <rFont val="Arial"/>
            <family val="2"/>
          </rPr>
          <t xml:space="preserve">1. 10% improvement in building performance for New Construction
2. 5% improvement in building performance for Major Renovations
3. Other
</t>
        </r>
        <r>
          <rPr>
            <b/>
            <u/>
            <sz val="8"/>
            <color indexed="81"/>
            <rFont val="Arial"/>
            <family val="2"/>
          </rPr>
          <t xml:space="preserve">
</t>
        </r>
        <r>
          <rPr>
            <u/>
            <sz val="8"/>
            <color indexed="81"/>
            <rFont val="Arial"/>
            <family val="2"/>
          </rPr>
          <t>Option #2</t>
        </r>
        <r>
          <rPr>
            <sz val="8"/>
            <color indexed="81"/>
            <rFont val="Arial"/>
            <family val="2"/>
          </rPr>
          <t xml:space="preserve"> - Prescriptive Compliance Path: ASHRAE Advanced Energy Design Guide (American Society of Heating, Refrigerating and Air Conditioning</t>
        </r>
        <r>
          <rPr>
            <b/>
            <sz val="8"/>
            <color indexed="81"/>
            <rFont val="Arial"/>
            <family val="2"/>
          </rPr>
          <t xml:space="preserve">
</t>
        </r>
        <r>
          <rPr>
            <i/>
            <sz val="8"/>
            <color indexed="81"/>
            <rFont val="Arial"/>
            <family val="2"/>
          </rPr>
          <t>Path 1:</t>
        </r>
        <r>
          <rPr>
            <sz val="8"/>
            <color indexed="81"/>
            <rFont val="Arial"/>
            <family val="2"/>
          </rPr>
          <t xml:space="preserve">
1. Compliance with ASHRAE Advanced Energy Design Guide for Small Office Buildings 2004. (Less than 20,000 square feet Office.)
</t>
        </r>
        <r>
          <rPr>
            <i/>
            <sz val="8"/>
            <color indexed="81"/>
            <rFont val="Arial"/>
            <family val="2"/>
          </rPr>
          <t>Path 2:</t>
        </r>
        <r>
          <rPr>
            <sz val="8"/>
            <color indexed="81"/>
            <rFont val="Arial"/>
            <family val="2"/>
          </rPr>
          <t xml:space="preserve">
1. Compliance with ASHRAE Advanced Energy Design Guide for Small Retail Buildings 2006.  (Less than 20,000 square feett Retail.)
</t>
        </r>
        <r>
          <rPr>
            <i/>
            <sz val="8"/>
            <color indexed="81"/>
            <rFont val="Arial"/>
            <family val="2"/>
          </rPr>
          <t xml:space="preserve">
Path 3:</t>
        </r>
        <r>
          <rPr>
            <sz val="8"/>
            <color indexed="81"/>
            <rFont val="Arial"/>
            <family val="2"/>
          </rPr>
          <t xml:space="preserve">
1. Compliance with ASHRAE Advanced Energy Design Guide for small Warehouses and Self Storage Buildings 2008. (Lers than 50,000 square feet Warehouse/Storage)</t>
        </r>
      </text>
    </comment>
    <comment ref="X63" authorId="2">
      <text>
        <r>
          <rPr>
            <b/>
            <sz val="8"/>
            <color indexed="81"/>
            <rFont val="Arial"/>
            <family val="2"/>
          </rPr>
          <t xml:space="preserve">Options for Min. Energy Performance
</t>
        </r>
        <r>
          <rPr>
            <u/>
            <sz val="8"/>
            <color indexed="81"/>
            <rFont val="Arial"/>
            <family val="2"/>
          </rPr>
          <t>Option #1</t>
        </r>
        <r>
          <rPr>
            <sz val="8"/>
            <color indexed="81"/>
            <rFont val="Arial"/>
            <family val="2"/>
          </rPr>
          <t xml:space="preserve"> - Whole Building Energy Simulation</t>
        </r>
        <r>
          <rPr>
            <b/>
            <sz val="8"/>
            <color indexed="81"/>
            <rFont val="Arial"/>
            <family val="2"/>
          </rPr>
          <t xml:space="preserve">
</t>
        </r>
        <r>
          <rPr>
            <sz val="8"/>
            <color indexed="81"/>
            <rFont val="Arial"/>
            <family val="2"/>
          </rPr>
          <t xml:space="preserve">1. 10% improvement in building performance for New Construction
2. 5% improvement in building performance for Major Renovations
3. Other
</t>
        </r>
        <r>
          <rPr>
            <b/>
            <u/>
            <sz val="8"/>
            <color indexed="81"/>
            <rFont val="Arial"/>
            <family val="2"/>
          </rPr>
          <t xml:space="preserve">
</t>
        </r>
        <r>
          <rPr>
            <u/>
            <sz val="8"/>
            <color indexed="81"/>
            <rFont val="Arial"/>
            <family val="2"/>
          </rPr>
          <t>Option #2</t>
        </r>
        <r>
          <rPr>
            <sz val="8"/>
            <color indexed="81"/>
            <rFont val="Arial"/>
            <family val="2"/>
          </rPr>
          <t xml:space="preserve"> - Prescriptive Compliance Path: ASHRAE Advanced Energy Design Guide (American Society of Heating, Refrigerating and Air Conditioning</t>
        </r>
        <r>
          <rPr>
            <b/>
            <sz val="8"/>
            <color indexed="81"/>
            <rFont val="Arial"/>
            <family val="2"/>
          </rPr>
          <t xml:space="preserve">
</t>
        </r>
        <r>
          <rPr>
            <i/>
            <sz val="8"/>
            <color indexed="81"/>
            <rFont val="Arial"/>
            <family val="2"/>
          </rPr>
          <t>Path 1:</t>
        </r>
        <r>
          <rPr>
            <sz val="8"/>
            <color indexed="81"/>
            <rFont val="Arial"/>
            <family val="2"/>
          </rPr>
          <t xml:space="preserve">
1. Compliance with ASHRAE Advanced Energy Design Guide for Small Office Buildings 2004. (Less than 20,000 square feet Office.)
</t>
        </r>
        <r>
          <rPr>
            <i/>
            <sz val="8"/>
            <color indexed="81"/>
            <rFont val="Arial"/>
            <family val="2"/>
          </rPr>
          <t>Path 2:</t>
        </r>
        <r>
          <rPr>
            <sz val="8"/>
            <color indexed="81"/>
            <rFont val="Arial"/>
            <family val="2"/>
          </rPr>
          <t xml:space="preserve">
1. Compliance with ASHRAE Advanced Energy Design Guide for Small Retail Buildings 2006.  (Less than 20,000 square feett Retail.)
</t>
        </r>
        <r>
          <rPr>
            <i/>
            <sz val="8"/>
            <color indexed="81"/>
            <rFont val="Arial"/>
            <family val="2"/>
          </rPr>
          <t xml:space="preserve">
Path 3:</t>
        </r>
        <r>
          <rPr>
            <sz val="8"/>
            <color indexed="81"/>
            <rFont val="Arial"/>
            <family val="2"/>
          </rPr>
          <t xml:space="preserve">
1. Compliance with ASHRAE Advanced Energy Design Guide for small Warehouses and Self Storage Buildings 2008. (Lers than 50,000 square feet Warehouse/Storage)</t>
        </r>
      </text>
    </comment>
    <comment ref="AA63" authorId="2">
      <text>
        <r>
          <rPr>
            <b/>
            <sz val="8"/>
            <color indexed="81"/>
            <rFont val="Arial"/>
            <family val="2"/>
          </rPr>
          <t xml:space="preserve">Options for Min. Energy Performance
</t>
        </r>
        <r>
          <rPr>
            <u/>
            <sz val="8"/>
            <color indexed="81"/>
            <rFont val="Arial"/>
            <family val="2"/>
          </rPr>
          <t>Option #1</t>
        </r>
        <r>
          <rPr>
            <sz val="8"/>
            <color indexed="81"/>
            <rFont val="Arial"/>
            <family val="2"/>
          </rPr>
          <t xml:space="preserve"> - Whole Building Energy Simulation</t>
        </r>
        <r>
          <rPr>
            <b/>
            <sz val="8"/>
            <color indexed="81"/>
            <rFont val="Arial"/>
            <family val="2"/>
          </rPr>
          <t xml:space="preserve">
</t>
        </r>
        <r>
          <rPr>
            <sz val="8"/>
            <color indexed="81"/>
            <rFont val="Arial"/>
            <family val="2"/>
          </rPr>
          <t xml:space="preserve">1. 10% improvement in building performance for New Construction
2. 5% improvement in building performance for Major Renovations
3. Other
</t>
        </r>
        <r>
          <rPr>
            <b/>
            <u/>
            <sz val="8"/>
            <color indexed="81"/>
            <rFont val="Arial"/>
            <family val="2"/>
          </rPr>
          <t xml:space="preserve">
</t>
        </r>
        <r>
          <rPr>
            <u/>
            <sz val="8"/>
            <color indexed="81"/>
            <rFont val="Arial"/>
            <family val="2"/>
          </rPr>
          <t>Option #2</t>
        </r>
        <r>
          <rPr>
            <sz val="8"/>
            <color indexed="81"/>
            <rFont val="Arial"/>
            <family val="2"/>
          </rPr>
          <t xml:space="preserve"> - Prescriptive Compliance Path: ASHRAE Advanced Energy Design Guide (American Society of Heating, Refrigerating and Air Conditioning</t>
        </r>
        <r>
          <rPr>
            <b/>
            <sz val="8"/>
            <color indexed="81"/>
            <rFont val="Arial"/>
            <family val="2"/>
          </rPr>
          <t xml:space="preserve">
</t>
        </r>
        <r>
          <rPr>
            <i/>
            <sz val="8"/>
            <color indexed="81"/>
            <rFont val="Arial"/>
            <family val="2"/>
          </rPr>
          <t>Path 1:</t>
        </r>
        <r>
          <rPr>
            <sz val="8"/>
            <color indexed="81"/>
            <rFont val="Arial"/>
            <family val="2"/>
          </rPr>
          <t xml:space="preserve">
1. Compliance with ASHRAE Advanced Energy Design Guide for Small Office Buildings 2004. (Less than 20,000 square feet Office.)
</t>
        </r>
        <r>
          <rPr>
            <i/>
            <sz val="8"/>
            <color indexed="81"/>
            <rFont val="Arial"/>
            <family val="2"/>
          </rPr>
          <t>Path 2:</t>
        </r>
        <r>
          <rPr>
            <sz val="8"/>
            <color indexed="81"/>
            <rFont val="Arial"/>
            <family val="2"/>
          </rPr>
          <t xml:space="preserve">
1. Compliance with ASHRAE Advanced Energy Design Guide for Small Retail Buildings 2006.  (Less than 20,000 square feett Retail.)
</t>
        </r>
        <r>
          <rPr>
            <i/>
            <sz val="8"/>
            <color indexed="81"/>
            <rFont val="Arial"/>
            <family val="2"/>
          </rPr>
          <t xml:space="preserve">
Path 3:</t>
        </r>
        <r>
          <rPr>
            <sz val="8"/>
            <color indexed="81"/>
            <rFont val="Arial"/>
            <family val="2"/>
          </rPr>
          <t xml:space="preserve">
1. Compliance with ASHRAE Advanced Energy Design Guide for small Warehouses and Self Storage Buildings 2008. (Lers than 50,000 square feet Warehouse/Storage)</t>
        </r>
      </text>
    </comment>
    <comment ref="L64" authorId="2">
      <text>
        <r>
          <rPr>
            <b/>
            <sz val="8"/>
            <color indexed="81"/>
            <rFont val="Arial"/>
            <family val="2"/>
          </rPr>
          <t>Zero Use of Ozone Depleting Compounds (Chlorofluorocarbon (CFC) and Hydrofluorocarbon (HCFC)</t>
        </r>
        <r>
          <rPr>
            <sz val="8"/>
            <color indexed="81"/>
            <rFont val="Arial"/>
            <family val="2"/>
          </rPr>
          <t xml:space="preserve">
1. Zero use of CFC based refrigerants in heating, ventilation and air conditioning (HVAC) and refrigerant systems.
2. If existing HVAC systems are used, a CFC phase out conversion will occur prior to project completion. Refrigerant will be recovered and recycled.
Examples of refrigerants with zero ozone depleting potential are: HFC-23, 134a, 245fa, 404A, 407C, 410A, 507A.</t>
        </r>
      </text>
    </comment>
    <comment ref="O64" authorId="2">
      <text>
        <r>
          <rPr>
            <b/>
            <sz val="8"/>
            <color indexed="81"/>
            <rFont val="Arial"/>
            <family val="2"/>
          </rPr>
          <t>Zero Use of Ozone Depleting Compounds (Chlorofluorocarbon (CFC) and Hydrofluorocarbon (HCFC)</t>
        </r>
        <r>
          <rPr>
            <sz val="8"/>
            <color indexed="81"/>
            <rFont val="Arial"/>
            <family val="2"/>
          </rPr>
          <t xml:space="preserve">
1. Zero use of CFC based refrigerants in heating, ventilation and air conditioning (HVAC) and refrigerant systems.
2. If existing HVAC systems are used, a CFC phase out conversion will occur prior to project completion. Refrigerant will be recovered and recycled.
Examples of refrigerants with zero ozone depleting potential are: HFC-23, 134a, 245fa, 404A, 407C, 410A, 507A.</t>
        </r>
      </text>
    </comment>
    <comment ref="R64" authorId="2">
      <text>
        <r>
          <rPr>
            <b/>
            <sz val="8"/>
            <color indexed="81"/>
            <rFont val="Arial"/>
            <family val="2"/>
          </rPr>
          <t>Zero Use of Ozone Depleting Compounds (Chlorofluorocarbon (CFC) and Hydrofluorocarbon (HCFC)</t>
        </r>
        <r>
          <rPr>
            <sz val="8"/>
            <color indexed="81"/>
            <rFont val="Arial"/>
            <family val="2"/>
          </rPr>
          <t xml:space="preserve">
1. Zero use of CFC based refrigerants in heating, ventilation and air conditioning (HVAC) and refrigerant systems.
2. If existing HVAC systems are used, a CFC phase out conversion will occur prior to project completion. Refrigerant will be recovered and recycled.
Examples of refrigerants with zero ozone depleting potential are: HFC-23, 134a, 245fa, 404A, 407C, 410A, 507A.</t>
        </r>
      </text>
    </comment>
    <comment ref="U64" authorId="2">
      <text>
        <r>
          <rPr>
            <b/>
            <sz val="8"/>
            <color indexed="81"/>
            <rFont val="Arial"/>
            <family val="2"/>
          </rPr>
          <t>Zero Use of Ozone Depleting Compounds (Chlorofluorocarbon (CFC) and Hydrofluorocarbon (HCFC)</t>
        </r>
        <r>
          <rPr>
            <sz val="8"/>
            <color indexed="81"/>
            <rFont val="Arial"/>
            <family val="2"/>
          </rPr>
          <t xml:space="preserve">
1. Zero use of CFC based refrigerants in heating, ventilation and air conditioning (HVAC) and refrigerant systems.
2. If existing HVAC systems are used, a CFC phase out conversion will occur prior to project completion. Refrigerant will be recovered and recycled.
Examples of refrigerants with zero ozone depleting potential are: HFC-23, 134a, 245fa, 404A, 407C, 410A, 507A.</t>
        </r>
      </text>
    </comment>
    <comment ref="X64" authorId="2">
      <text>
        <r>
          <rPr>
            <b/>
            <sz val="8"/>
            <color indexed="81"/>
            <rFont val="Arial"/>
            <family val="2"/>
          </rPr>
          <t>Zero Use of Ozone Depleting Compounds (Chlorofluorocarbon (CFC) and Hydrofluorocarbon (HCFC)</t>
        </r>
        <r>
          <rPr>
            <sz val="8"/>
            <color indexed="81"/>
            <rFont val="Arial"/>
            <family val="2"/>
          </rPr>
          <t xml:space="preserve">
1. Zero use of CFC based refrigerants in heating, ventilation and air conditioning (HVAC) and refrigerant systems.
2. If existing HVAC systems are used, a CFC phase out conversion will occur prior to project completion. Refrigerant will be recovered and recycled.
Examples of refrigerants with zero ozone depleting potential are: HFC-23, 134a, 245fa, 404A, 407C, 410A, 507A.</t>
        </r>
      </text>
    </comment>
    <comment ref="AA64" authorId="2">
      <text>
        <r>
          <rPr>
            <b/>
            <sz val="8"/>
            <color indexed="81"/>
            <rFont val="Arial"/>
            <family val="2"/>
          </rPr>
          <t>Zero Use of Ozone Depleting Compounds (Chlorofluorocarbon (CFC) and Hydrofluorocarbon (HCFC)</t>
        </r>
        <r>
          <rPr>
            <sz val="8"/>
            <color indexed="81"/>
            <rFont val="Arial"/>
            <family val="2"/>
          </rPr>
          <t xml:space="preserve">
1. Zero use of CFC based refrigerants in heating, ventilation and air conditioning (HVAC) and refrigerant systems.
2. If existing HVAC systems are used, a CFC phase out conversion will occur prior to project completion. Refrigerant will be recovered and recycled.
Examples of refrigerants with zero ozone depleting potential are: HFC-23, 134a, 245fa, 404A, 407C, 410A, 507A.</t>
        </r>
      </text>
    </comment>
    <comment ref="L65" authorId="2">
      <text>
        <r>
          <rPr>
            <b/>
            <sz val="8"/>
            <color indexed="81"/>
            <rFont val="Arial"/>
            <family val="2"/>
          </rPr>
          <t xml:space="preserve">Demonstrate a percent improvement over ASHRAE 90.1 (American Society of Heating, Refrigerating and Air Conditioning)
</t>
        </r>
        <r>
          <rPr>
            <u/>
            <sz val="8"/>
            <color indexed="81"/>
            <rFont val="Arial"/>
            <family val="2"/>
          </rPr>
          <t>New Buildings</t>
        </r>
        <r>
          <rPr>
            <b/>
            <sz val="8"/>
            <color indexed="81"/>
            <rFont val="Arial"/>
            <family val="2"/>
          </rPr>
          <t xml:space="preserve">
</t>
        </r>
        <r>
          <rPr>
            <sz val="8"/>
            <color indexed="81"/>
            <rFont val="Arial"/>
            <family val="2"/>
          </rPr>
          <t xml:space="preserve">1. 12%
2. 14%
3. 16%
4. 18%
5. 20%
6. 22%
7. 24%
8. 26%
9. 28%
10. 30% (Federal Requirement)*
11. 32%
12. 34%
13. 36%
14. 38%
15. 40%
16. 42%
17. 44%
18. 46%
19. 48%
</t>
        </r>
        <r>
          <rPr>
            <u/>
            <sz val="8"/>
            <color indexed="81"/>
            <rFont val="Arial"/>
            <family val="2"/>
          </rPr>
          <t>Existing Buildings:</t>
        </r>
        <r>
          <rPr>
            <sz val="8"/>
            <color indexed="81"/>
            <rFont val="Arial"/>
            <family val="2"/>
          </rPr>
          <t xml:space="preserve">
1. 8%
2. 10%
3. 12%
4. 14%
5. 16%
6. 18%  
7. 20% (Federal Requirement)*
8. 22%
9. 24%
10. 26%
11. 28%
12. 30%
13. 32%
14. 34%
15. 36%
16. 38%
17. 40%
18. 42%
19. 44%
*LEED energy performance is based on compliance with ASHRAE 90.1 - 2007. Federal Energy performance is based on compliance with ASHRAE 90.1 current version. </t>
        </r>
      </text>
    </comment>
    <comment ref="O65" authorId="2">
      <text>
        <r>
          <rPr>
            <b/>
            <sz val="8"/>
            <color indexed="81"/>
            <rFont val="Arial"/>
            <family val="2"/>
          </rPr>
          <t xml:space="preserve">Demonstrate a percent improvement over ASHRAE 90.1 (American Society of Heating, Refrigerating and Air Conditioning)
</t>
        </r>
        <r>
          <rPr>
            <u/>
            <sz val="8"/>
            <color indexed="81"/>
            <rFont val="Arial"/>
            <family val="2"/>
          </rPr>
          <t>New Buildings</t>
        </r>
        <r>
          <rPr>
            <b/>
            <sz val="8"/>
            <color indexed="81"/>
            <rFont val="Arial"/>
            <family val="2"/>
          </rPr>
          <t xml:space="preserve">
</t>
        </r>
        <r>
          <rPr>
            <sz val="8"/>
            <color indexed="81"/>
            <rFont val="Arial"/>
            <family val="2"/>
          </rPr>
          <t xml:space="preserve">1. 12%
2. 14%
3. 16%
4. 18%
5. 20%
6. 22%
7. 24%
8. 26%
9. 28%
10. 30% (Federal Requirement)*
11. 32%
12. 34%
13. 36%
14. 38%
15. 40%
16. 42%
17. 44%
18. 46%
19. 48%
</t>
        </r>
        <r>
          <rPr>
            <u/>
            <sz val="8"/>
            <color indexed="81"/>
            <rFont val="Arial"/>
            <family val="2"/>
          </rPr>
          <t>Existing Buildings:</t>
        </r>
        <r>
          <rPr>
            <sz val="8"/>
            <color indexed="81"/>
            <rFont val="Arial"/>
            <family val="2"/>
          </rPr>
          <t xml:space="preserve">
1. 8%
2. 10%
3. 12%
4. 14%
5. 16%
6. 18%  
7. 20% (Federal Requirement)*
8. 22%
9. 24%
10. 26%
11. 28%
12. 30%
13. 32%
14. 34%
15. 36%
16. 38%
17. 40%
18. 42%
19. 44%
*LEED energy performance is based on compliance with ASHRAE 90.1 - 2007. Federal Energy performance is based on compliance with ASHRAE 90.1 current version. </t>
        </r>
      </text>
    </comment>
    <comment ref="R65" authorId="2">
      <text>
        <r>
          <rPr>
            <b/>
            <sz val="8"/>
            <color indexed="81"/>
            <rFont val="Arial"/>
            <family val="2"/>
          </rPr>
          <t xml:space="preserve">Demonstrate a percent improvement over ASHRAE 90.1 (American Society of Heating, Refrigerating and Air Conditioning)
</t>
        </r>
        <r>
          <rPr>
            <u/>
            <sz val="8"/>
            <color indexed="81"/>
            <rFont val="Arial"/>
            <family val="2"/>
          </rPr>
          <t>New Buildings</t>
        </r>
        <r>
          <rPr>
            <b/>
            <sz val="8"/>
            <color indexed="81"/>
            <rFont val="Arial"/>
            <family val="2"/>
          </rPr>
          <t xml:space="preserve">
</t>
        </r>
        <r>
          <rPr>
            <sz val="8"/>
            <color indexed="81"/>
            <rFont val="Arial"/>
            <family val="2"/>
          </rPr>
          <t xml:space="preserve">1. 12%
2. 14%
3. 16%
4. 18%
5. 20%
6. 22%
7. 24%
8. 26%
9. 28%
10. 30% (Federal Requirement)*
11. 32%
12. 34%
13. 36%
14. 38%
15. 40%
16. 42%
17. 44%
18. 46%
19. 48%
</t>
        </r>
        <r>
          <rPr>
            <u/>
            <sz val="8"/>
            <color indexed="81"/>
            <rFont val="Arial"/>
            <family val="2"/>
          </rPr>
          <t>Existing Buildings:</t>
        </r>
        <r>
          <rPr>
            <sz val="8"/>
            <color indexed="81"/>
            <rFont val="Arial"/>
            <family val="2"/>
          </rPr>
          <t xml:space="preserve">
1. 8%
2. 10%
3. 12%
4. 14%
5. 16%
6. 18%  
7. 20% (Federal Requirement)*
8. 22%
9. 24%
10. 26%
11. 28%
12. 30%
13. 32%
14. 34%
15. 36%
16. 38%
17. 40%
18. 42%
19. 44%
*LEED energy performance is based on compliance with ASHRAE 90.1 - 2007. Federal Energy performance is based on compliance with ASHRAE 90.1 current version. </t>
        </r>
      </text>
    </comment>
    <comment ref="U65" authorId="2">
      <text>
        <r>
          <rPr>
            <b/>
            <sz val="8"/>
            <color indexed="81"/>
            <rFont val="Arial"/>
            <family val="2"/>
          </rPr>
          <t xml:space="preserve">Demonstrate a percent improvement over ASHRAE 90.1 (American Society of Heating, Refrigerating and Air Conditioning)
</t>
        </r>
        <r>
          <rPr>
            <u/>
            <sz val="8"/>
            <color indexed="81"/>
            <rFont val="Arial"/>
            <family val="2"/>
          </rPr>
          <t>New Buildings</t>
        </r>
        <r>
          <rPr>
            <b/>
            <sz val="8"/>
            <color indexed="81"/>
            <rFont val="Arial"/>
            <family val="2"/>
          </rPr>
          <t xml:space="preserve">
</t>
        </r>
        <r>
          <rPr>
            <sz val="8"/>
            <color indexed="81"/>
            <rFont val="Arial"/>
            <family val="2"/>
          </rPr>
          <t xml:space="preserve">1. 12%
2. 14%
3. 16%
4. 18%
5. 20%
6. 22%
7. 24%
8. 26%
9. 28%
10. 30% (Federal Requirement)*
11. 32%
12. 34%
13. 36%
14. 38%
15. 40%
16. 42%
17. 44%
18. 46%
19. 48%
</t>
        </r>
        <r>
          <rPr>
            <u/>
            <sz val="8"/>
            <color indexed="81"/>
            <rFont val="Arial"/>
            <family val="2"/>
          </rPr>
          <t>Existing Buildings:</t>
        </r>
        <r>
          <rPr>
            <sz val="8"/>
            <color indexed="81"/>
            <rFont val="Arial"/>
            <family val="2"/>
          </rPr>
          <t xml:space="preserve">
1. 8%
2. 10%
3. 12%
4. 14%
5. 16%
6. 18%  
7. 20% (Federal Requirement)*
8. 22%
9. 24%
10. 26%
11. 28%
12. 30%
13. 32%
14. 34%
15. 36%
16. 38%
17. 40%
18. 42%
19. 44%
*LEED energy performance is based on compliance with ASHRAE 90.1 - 2007. Federal Energy performance is based on compliance with ASHRAE 90.1 current version. </t>
        </r>
      </text>
    </comment>
    <comment ref="X65" authorId="2">
      <text>
        <r>
          <rPr>
            <b/>
            <sz val="8"/>
            <color indexed="81"/>
            <rFont val="Arial"/>
            <family val="2"/>
          </rPr>
          <t xml:space="preserve">Demonstrate a percent improvement over ASHRAE 90.1 (American Society of Heating, Refrigerating and Air Conditioning)
</t>
        </r>
        <r>
          <rPr>
            <u/>
            <sz val="8"/>
            <color indexed="81"/>
            <rFont val="Arial"/>
            <family val="2"/>
          </rPr>
          <t>New Buildings</t>
        </r>
        <r>
          <rPr>
            <b/>
            <sz val="8"/>
            <color indexed="81"/>
            <rFont val="Arial"/>
            <family val="2"/>
          </rPr>
          <t xml:space="preserve">
</t>
        </r>
        <r>
          <rPr>
            <sz val="8"/>
            <color indexed="81"/>
            <rFont val="Arial"/>
            <family val="2"/>
          </rPr>
          <t xml:space="preserve">1. 12%
2. 14%
3. 16%
4. 18%
5. 20%
6. 22%
7. 24%
8. 26%
9. 28%
10. 30% (Federal Requirement)*
11. 32%
12. 34%
13. 36%
14. 38%
15. 40%
16. 42%
17. 44%
18. 46%
19. 48%
</t>
        </r>
        <r>
          <rPr>
            <u/>
            <sz val="8"/>
            <color indexed="81"/>
            <rFont val="Arial"/>
            <family val="2"/>
          </rPr>
          <t>Existing Buildings:</t>
        </r>
        <r>
          <rPr>
            <sz val="8"/>
            <color indexed="81"/>
            <rFont val="Arial"/>
            <family val="2"/>
          </rPr>
          <t xml:space="preserve">
1. 8%
2. 10%
3. 12%
4. 14%
5. 16%
6. 18%  
7. 20% (Federal Requirement)*
8. 22%
9. 24%
10. 26%
11. 28%
12. 30%
13. 32%
14. 34%
15. 36%
16. 38%
17. 40%
18. 42%
19. 44%
*LEED energy performance is based on compliance with ASHRAE 90.1 - 2007. Federal Energy performance is based on compliance with ASHRAE 90.1 current version. </t>
        </r>
      </text>
    </comment>
    <comment ref="AA65" authorId="2">
      <text>
        <r>
          <rPr>
            <b/>
            <sz val="8"/>
            <color indexed="81"/>
            <rFont val="Arial"/>
            <family val="2"/>
          </rPr>
          <t xml:space="preserve">Demonstrate a percent improvement over ASHRAE 90.1 (American Society of Heating, Refrigerating and Air Conditioning)
</t>
        </r>
        <r>
          <rPr>
            <u/>
            <sz val="8"/>
            <color indexed="81"/>
            <rFont val="Arial"/>
            <family val="2"/>
          </rPr>
          <t>New Buildings</t>
        </r>
        <r>
          <rPr>
            <b/>
            <sz val="8"/>
            <color indexed="81"/>
            <rFont val="Arial"/>
            <family val="2"/>
          </rPr>
          <t xml:space="preserve">
</t>
        </r>
        <r>
          <rPr>
            <sz val="8"/>
            <color indexed="81"/>
            <rFont val="Arial"/>
            <family val="2"/>
          </rPr>
          <t xml:space="preserve">1. 12%
2. 14%
3. 16%
4. 18%
5. 20%
6. 22%
7. 24%
8. 26%
9. 28%
10. 30% (Federal Requirement)*
11. 32%
12. 34%
13. 36%
14. 38%
15. 40%
16. 42%
17. 44%
18. 46%
19. 48%
</t>
        </r>
        <r>
          <rPr>
            <u/>
            <sz val="8"/>
            <color indexed="81"/>
            <rFont val="Arial"/>
            <family val="2"/>
          </rPr>
          <t>Existing Buildings:</t>
        </r>
        <r>
          <rPr>
            <sz val="8"/>
            <color indexed="81"/>
            <rFont val="Arial"/>
            <family val="2"/>
          </rPr>
          <t xml:space="preserve">
1. 8%
2. 10%
3. 12%
4. 14%
5. 16%
6. 18%  
7. 20% (Federal Requirement)*
8. 22%
9. 24%
10. 26%
11. 28%
12. 30%
13. 32%
14. 34%
15. 36%
16. 38%
17. 40%
18. 42%
19. 44%
*LEED energy performance is based on compliance with ASHRAE 90.1 - 2007. Federal Energy performance is based on compliance with ASHRAE 90.1 current version. </t>
        </r>
      </text>
    </comment>
    <comment ref="L66" authorId="2">
      <text>
        <r>
          <rPr>
            <b/>
            <sz val="8"/>
            <color indexed="81"/>
            <rFont val="Arial"/>
            <family val="2"/>
          </rPr>
          <t xml:space="preserve">Demonstrate reduction in Fossil Fuel Derived Energy (For New Construction and Major Renovations greater than $2,500,000)
</t>
        </r>
        <r>
          <rPr>
            <sz val="8"/>
            <color indexed="81"/>
            <rFont val="Arial"/>
            <family val="2"/>
          </rPr>
          <t>1. 80% reduction by 2020
2. 95% reduction by 2025
3. 100% reduction by 2030
4. Other
Fossil fuel derived energy should be reduced compared to a similar building from fiscal year 2003 as measured by the Commercial Buildings Energy Consumption Survey.</t>
        </r>
      </text>
    </comment>
    <comment ref="O66" authorId="2">
      <text>
        <r>
          <rPr>
            <b/>
            <sz val="8"/>
            <color indexed="81"/>
            <rFont val="Arial"/>
            <family val="2"/>
          </rPr>
          <t xml:space="preserve">Demonstrate reduction in Fossil Fuel Derived Energy (For New Construction and Major Renovations greater than $2,500,000)
</t>
        </r>
        <r>
          <rPr>
            <sz val="8"/>
            <color indexed="81"/>
            <rFont val="Arial"/>
            <family val="2"/>
          </rPr>
          <t>1. 80% reduction by 2020
2. 95% reduction by 2025
3. 100% reduction by 2030
4. Other
Fossil fuel derived energy should be reduced compared to a similar building from fiscal year 2003 as measured by the Commercial Buildings Energy Consumption Survey.</t>
        </r>
      </text>
    </comment>
    <comment ref="R66" authorId="2">
      <text>
        <r>
          <rPr>
            <b/>
            <sz val="8"/>
            <color indexed="81"/>
            <rFont val="Arial"/>
            <family val="2"/>
          </rPr>
          <t xml:space="preserve">Demonstrate reduction in Fossil Fuel Derived Energy (For New Construction and Major Renovations greater than $2,500,000)
</t>
        </r>
        <r>
          <rPr>
            <sz val="8"/>
            <color indexed="81"/>
            <rFont val="Arial"/>
            <family val="2"/>
          </rPr>
          <t>1. 80% reduction by 2020
2. 95% reduction by 2025
3. 100% reduction by 2030
4. Other
Fossil fuel derived energy should be reduced compared to a similar building from fiscal year 2003 as measured by the Commercial Buildings Energy Consumption Survey.</t>
        </r>
      </text>
    </comment>
    <comment ref="U66" authorId="2">
      <text>
        <r>
          <rPr>
            <b/>
            <sz val="8"/>
            <color indexed="81"/>
            <rFont val="Arial"/>
            <family val="2"/>
          </rPr>
          <t xml:space="preserve">Demonstrate reduction in Fossil Fuel Derived Energy (For New Construction and Major Renovations greater than $2,500,000)
</t>
        </r>
        <r>
          <rPr>
            <sz val="8"/>
            <color indexed="81"/>
            <rFont val="Arial"/>
            <family val="2"/>
          </rPr>
          <t>1. 80% reduction by 2020
2. 95% reduction by 2025
3. 100% reduction by 2030
4. Other
Fossil fuel derived energy should be reduced compared to a similar building from fiscal year 2003 as measured by the Commercial Buildings Energy Consumption Survey.</t>
        </r>
      </text>
    </comment>
    <comment ref="X66" authorId="2">
      <text>
        <r>
          <rPr>
            <b/>
            <sz val="8"/>
            <color indexed="81"/>
            <rFont val="Arial"/>
            <family val="2"/>
          </rPr>
          <t xml:space="preserve">Demonstrate reduction in Fossil Fuel Derived Energy (For New Construction and Major Renovations greater than $2,500,000)
</t>
        </r>
        <r>
          <rPr>
            <sz val="8"/>
            <color indexed="81"/>
            <rFont val="Arial"/>
            <family val="2"/>
          </rPr>
          <t>1. 80% reduction by 2020
2. 95% reduction by 2025
3. 100% reduction by 2030
4. Other
Fossil fuel derived energy should be reduced compared to a similar building from fiscal year 2003 as measured by the Commercial Buildings Energy Consumption Survey.</t>
        </r>
      </text>
    </comment>
    <comment ref="AA66" authorId="2">
      <text>
        <r>
          <rPr>
            <b/>
            <sz val="8"/>
            <color indexed="81"/>
            <rFont val="Arial"/>
            <family val="2"/>
          </rPr>
          <t xml:space="preserve">Demonstrate reduction in Fossil Fuel Derived Energy (For New Construction and Major Renovations greater than $2,500,000)
</t>
        </r>
        <r>
          <rPr>
            <sz val="8"/>
            <color indexed="81"/>
            <rFont val="Arial"/>
            <family val="2"/>
          </rPr>
          <t>1. 80% reduction by 2020
2. 95% reduction by 2025
3. 100% reduction by 2030
4. Other
Fossil fuel derived energy should be reduced compared to a similar building from fiscal year 2003 as measured by the Commercial Buildings Energy Consumption Survey.</t>
        </r>
      </text>
    </comment>
    <comment ref="L67" authorId="2">
      <text>
        <r>
          <rPr>
            <b/>
            <sz val="8"/>
            <color indexed="81"/>
            <rFont val="Arial"/>
            <family val="2"/>
          </rPr>
          <t xml:space="preserve">Energy Efficient Electronic Products
</t>
        </r>
        <r>
          <rPr>
            <sz val="8"/>
            <color indexed="81"/>
            <rFont val="Arial"/>
            <family val="2"/>
          </rPr>
          <t>Electronic Product Environmental Assessment Tool (EPEAT) Products:</t>
        </r>
        <r>
          <rPr>
            <b/>
            <sz val="8"/>
            <color indexed="81"/>
            <rFont val="Arial"/>
            <family val="2"/>
          </rPr>
          <t xml:space="preserve">
</t>
        </r>
        <r>
          <rPr>
            <sz val="8"/>
            <color indexed="81"/>
            <rFont val="Arial"/>
            <family val="2"/>
          </rPr>
          <t>1. Desktop computers
3. Laptop computers
3. Thin client computers, 
4. Computer workstations
5. Computer monitors.
6. Other</t>
        </r>
      </text>
    </comment>
    <comment ref="O67" authorId="2">
      <text>
        <r>
          <rPr>
            <b/>
            <sz val="8"/>
            <color indexed="81"/>
            <rFont val="Arial"/>
            <family val="2"/>
          </rPr>
          <t xml:space="preserve">Energy Efficient Electronic Products
</t>
        </r>
        <r>
          <rPr>
            <sz val="8"/>
            <color indexed="81"/>
            <rFont val="Arial"/>
            <family val="2"/>
          </rPr>
          <t>Electronic Product Environmental Assessment Tool (EPEAT) Products:</t>
        </r>
        <r>
          <rPr>
            <b/>
            <sz val="8"/>
            <color indexed="81"/>
            <rFont val="Arial"/>
            <family val="2"/>
          </rPr>
          <t xml:space="preserve">
</t>
        </r>
        <r>
          <rPr>
            <sz val="8"/>
            <color indexed="81"/>
            <rFont val="Arial"/>
            <family val="2"/>
          </rPr>
          <t>1. Desktop computers
3. Laptop computers
3. Thin client computers, 
4. Computer workstations
5. Computer monitors.
6. Other</t>
        </r>
      </text>
    </comment>
    <comment ref="R67" authorId="2">
      <text>
        <r>
          <rPr>
            <b/>
            <sz val="8"/>
            <color indexed="81"/>
            <rFont val="Arial"/>
            <family val="2"/>
          </rPr>
          <t xml:space="preserve">Energy Efficient Electronic Products
</t>
        </r>
        <r>
          <rPr>
            <sz val="8"/>
            <color indexed="81"/>
            <rFont val="Arial"/>
            <family val="2"/>
          </rPr>
          <t>Electronic Product Environmental Assessment Tool (EPEAT) Products:</t>
        </r>
        <r>
          <rPr>
            <b/>
            <sz val="8"/>
            <color indexed="81"/>
            <rFont val="Arial"/>
            <family val="2"/>
          </rPr>
          <t xml:space="preserve">
</t>
        </r>
        <r>
          <rPr>
            <sz val="8"/>
            <color indexed="81"/>
            <rFont val="Arial"/>
            <family val="2"/>
          </rPr>
          <t>1. Desktop computers
3. Laptop computers
3. Thin client computers, 
4. Computer workstations
5. Computer monitors.
6. Other</t>
        </r>
      </text>
    </comment>
    <comment ref="U67" authorId="2">
      <text>
        <r>
          <rPr>
            <b/>
            <sz val="8"/>
            <color indexed="81"/>
            <rFont val="Arial"/>
            <family val="2"/>
          </rPr>
          <t xml:space="preserve">Energy Efficient Electronic Products
</t>
        </r>
        <r>
          <rPr>
            <sz val="8"/>
            <color indexed="81"/>
            <rFont val="Arial"/>
            <family val="2"/>
          </rPr>
          <t>Electronic Product Environmental Assessment Tool (EPEAT) Products:</t>
        </r>
        <r>
          <rPr>
            <b/>
            <sz val="8"/>
            <color indexed="81"/>
            <rFont val="Arial"/>
            <family val="2"/>
          </rPr>
          <t xml:space="preserve">
</t>
        </r>
        <r>
          <rPr>
            <sz val="8"/>
            <color indexed="81"/>
            <rFont val="Arial"/>
            <family val="2"/>
          </rPr>
          <t>1. Desktop computers
3. Laptop computers
3. Thin client computers, 
4. Computer workstations
5. Computer monitors.
6. Other</t>
        </r>
      </text>
    </comment>
    <comment ref="X67" authorId="2">
      <text>
        <r>
          <rPr>
            <b/>
            <sz val="8"/>
            <color indexed="81"/>
            <rFont val="Arial"/>
            <family val="2"/>
          </rPr>
          <t xml:space="preserve">Energy Efficient Electronic Products
</t>
        </r>
        <r>
          <rPr>
            <sz val="8"/>
            <color indexed="81"/>
            <rFont val="Arial"/>
            <family val="2"/>
          </rPr>
          <t>Electronic Product Environmental Assessment Tool (EPEAT) Products:</t>
        </r>
        <r>
          <rPr>
            <b/>
            <sz val="8"/>
            <color indexed="81"/>
            <rFont val="Arial"/>
            <family val="2"/>
          </rPr>
          <t xml:space="preserve">
</t>
        </r>
        <r>
          <rPr>
            <sz val="8"/>
            <color indexed="81"/>
            <rFont val="Arial"/>
            <family val="2"/>
          </rPr>
          <t>1. Desktop computers
3. Laptop computers
3. Thin client computers, 
4. Computer workstations
5. Computer monitors.
6. Other</t>
        </r>
      </text>
    </comment>
    <comment ref="AA67" authorId="2">
      <text>
        <r>
          <rPr>
            <b/>
            <sz val="8"/>
            <color indexed="81"/>
            <rFont val="Arial"/>
            <family val="2"/>
          </rPr>
          <t xml:space="preserve">Energy Efficient Electronic Products
</t>
        </r>
        <r>
          <rPr>
            <sz val="8"/>
            <color indexed="81"/>
            <rFont val="Arial"/>
            <family val="2"/>
          </rPr>
          <t>Electronic Product Environmental Assessment Tool (EPEAT) Products:</t>
        </r>
        <r>
          <rPr>
            <b/>
            <sz val="8"/>
            <color indexed="81"/>
            <rFont val="Arial"/>
            <family val="2"/>
          </rPr>
          <t xml:space="preserve">
</t>
        </r>
        <r>
          <rPr>
            <sz val="8"/>
            <color indexed="81"/>
            <rFont val="Arial"/>
            <family val="2"/>
          </rPr>
          <t>1. Desktop computers
3. Laptop computers
3. Thin client computers, 
4. Computer workstations
5. Computer monitors.
6. Other</t>
        </r>
      </text>
    </comment>
    <comment ref="L68" authorId="2">
      <text>
        <r>
          <rPr>
            <b/>
            <sz val="8"/>
            <color indexed="81"/>
            <rFont val="Arial"/>
            <family val="2"/>
          </rPr>
          <t xml:space="preserve">Energy Star or Federal Energy Management Program (FEMP) Designated Products
</t>
        </r>
        <r>
          <rPr>
            <sz val="8"/>
            <color indexed="81"/>
            <rFont val="Arial"/>
            <family val="2"/>
          </rPr>
          <t>1. Lighting 
2. Commercial Heating, Ventilation and Air Conditioning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life of product.
13. Energy Star or FEMP designated products do not meet functional requirements of project.
14. Other</t>
        </r>
      </text>
    </comment>
    <comment ref="O68" authorId="2">
      <text>
        <r>
          <rPr>
            <b/>
            <sz val="8"/>
            <color indexed="81"/>
            <rFont val="Arial"/>
            <family val="2"/>
          </rPr>
          <t xml:space="preserve">Energy Star or Federal Energy Management Program (FEMP) Designated Products
</t>
        </r>
        <r>
          <rPr>
            <sz val="8"/>
            <color indexed="81"/>
            <rFont val="Arial"/>
            <family val="2"/>
          </rPr>
          <t>1. Lighting 
2. Commercial Heating, Ventilation and Air Conditioning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life of product.
13. Energy Star or FEMP designated products do not meet functional requirements of project.
14. Other</t>
        </r>
      </text>
    </comment>
    <comment ref="R68" authorId="2">
      <text>
        <r>
          <rPr>
            <b/>
            <sz val="8"/>
            <color indexed="81"/>
            <rFont val="Arial"/>
            <family val="2"/>
          </rPr>
          <t xml:space="preserve">Energy Star or Federal Energy Management Program (FEMP) Designated Products
</t>
        </r>
        <r>
          <rPr>
            <sz val="8"/>
            <color indexed="81"/>
            <rFont val="Arial"/>
            <family val="2"/>
          </rPr>
          <t>1. Lighting 
2. Commercial Heating, Ventilation and Air Conditioning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life of product.
13. Energy Star or FEMP designated products do not meet functional requirements of project.
14. Other</t>
        </r>
      </text>
    </comment>
    <comment ref="U68" authorId="2">
      <text>
        <r>
          <rPr>
            <b/>
            <sz val="8"/>
            <color indexed="81"/>
            <rFont val="Arial"/>
            <family val="2"/>
          </rPr>
          <t xml:space="preserve">Energy Star or Federal Energy Management Program (FEMP) Designated Products
</t>
        </r>
        <r>
          <rPr>
            <sz val="8"/>
            <color indexed="81"/>
            <rFont val="Arial"/>
            <family val="2"/>
          </rPr>
          <t>1. Lighting 
2. Commercial Heating, Ventilation and Air Conditioning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life of product.
13. Energy Star or FEMP designated products do not meet functional requirements of project.
14. Other</t>
        </r>
      </text>
    </comment>
    <comment ref="X68" authorId="2">
      <text>
        <r>
          <rPr>
            <b/>
            <sz val="8"/>
            <color indexed="81"/>
            <rFont val="Arial"/>
            <family val="2"/>
          </rPr>
          <t xml:space="preserve">Energy Star or Federal Energy Management Program (FEMP) Designated Products
</t>
        </r>
        <r>
          <rPr>
            <sz val="8"/>
            <color indexed="81"/>
            <rFont val="Arial"/>
            <family val="2"/>
          </rPr>
          <t>1. Lighting 
2. Commercial Heating, Ventilation and Air Conditioning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life of product.
13. Energy Star or FEMP designated products do not meet functional requirements of project.
14. Other</t>
        </r>
      </text>
    </comment>
    <comment ref="AA68" authorId="2">
      <text>
        <r>
          <rPr>
            <b/>
            <sz val="8"/>
            <color indexed="81"/>
            <rFont val="Arial"/>
            <family val="2"/>
          </rPr>
          <t xml:space="preserve">Energy Star or Federal Energy Management Program (FEMP) Designated Products
</t>
        </r>
        <r>
          <rPr>
            <sz val="8"/>
            <color indexed="81"/>
            <rFont val="Arial"/>
            <family val="2"/>
          </rPr>
          <t>1. Lighting 
2. Commercial Heating, Ventilation and Air Conditioning (HVAC) Equipment and Motors
3. Food Service Equipment
4. Office Equipment
5. Home Electronics
6. Appliances
7. Residential HVAC Equipment and Motors
8. Plumbing Equipment
9. Building Envelope Components
10. Water Sense labeled products
11. No Energy Star or FEMP designated products are available.
12. Energy Star and FEMP designated products are not cost effective over life of product.
13. Energy Star or FEMP designated products do not meet functional requirements of project.
14. Other</t>
        </r>
      </text>
    </comment>
    <comment ref="L69" authorId="2">
      <text>
        <r>
          <rPr>
            <b/>
            <sz val="8"/>
            <color indexed="81"/>
            <rFont val="Arial"/>
            <family val="2"/>
          </rPr>
          <t xml:space="preserve">Premium Efficiency Motors:
</t>
        </r>
        <r>
          <rPr>
            <sz val="8"/>
            <color indexed="81"/>
            <rFont val="Arial"/>
            <family val="2"/>
          </rPr>
          <t>1. Provided on ALL motors greater than or equal to 1.0 horse power (HP).
2. Other
This includes motors specified under both Mechanical and Electrical Divisions.</t>
        </r>
      </text>
    </comment>
    <comment ref="O69" authorId="2">
      <text>
        <r>
          <rPr>
            <b/>
            <sz val="8"/>
            <color indexed="81"/>
            <rFont val="Arial"/>
            <family val="2"/>
          </rPr>
          <t xml:space="preserve">Premium Efficiency Motors:
</t>
        </r>
        <r>
          <rPr>
            <sz val="8"/>
            <color indexed="81"/>
            <rFont val="Arial"/>
            <family val="2"/>
          </rPr>
          <t>1. Provided on ALL motors greater than or equal to 1.0 horse power (HP).
2. Other
This includes motors specified under both Mechanical and Electrical Divisions.</t>
        </r>
      </text>
    </comment>
    <comment ref="R69" authorId="2">
      <text>
        <r>
          <rPr>
            <b/>
            <sz val="8"/>
            <color indexed="81"/>
            <rFont val="Arial"/>
            <family val="2"/>
          </rPr>
          <t xml:space="preserve">Premium Efficiency Motors:
</t>
        </r>
        <r>
          <rPr>
            <sz val="8"/>
            <color indexed="81"/>
            <rFont val="Arial"/>
            <family val="2"/>
          </rPr>
          <t>1. Provided on ALL motors greater than or equal to 1.0 horse power (HP).
2. Other
This includes motors specified under both Mechanical and Electrical Divisions.</t>
        </r>
      </text>
    </comment>
    <comment ref="U69" authorId="2">
      <text>
        <r>
          <rPr>
            <b/>
            <sz val="8"/>
            <color indexed="81"/>
            <rFont val="Arial"/>
            <family val="2"/>
          </rPr>
          <t xml:space="preserve">Premium Efficiency Motors:
</t>
        </r>
        <r>
          <rPr>
            <sz val="8"/>
            <color indexed="81"/>
            <rFont val="Arial"/>
            <family val="2"/>
          </rPr>
          <t>1. Provided on ALL motors greater than or equal to 1.0 horse power (HP).
2. Other
This includes motors specified under both Mechanical and Electrical Divisions.</t>
        </r>
      </text>
    </comment>
    <comment ref="X69" authorId="2">
      <text>
        <r>
          <rPr>
            <b/>
            <sz val="8"/>
            <color indexed="81"/>
            <rFont val="Arial"/>
            <family val="2"/>
          </rPr>
          <t xml:space="preserve">Premium Efficiency Motors:
</t>
        </r>
        <r>
          <rPr>
            <sz val="8"/>
            <color indexed="81"/>
            <rFont val="Arial"/>
            <family val="2"/>
          </rPr>
          <t>1. Provided on ALL motors greater than or equal to 1.0 horse power (HP).
2. Other
This includes motors specified under both Mechanical and Electrical Divisions.</t>
        </r>
      </text>
    </comment>
    <comment ref="AA69" authorId="2">
      <text>
        <r>
          <rPr>
            <b/>
            <sz val="8"/>
            <color indexed="81"/>
            <rFont val="Arial"/>
            <family val="2"/>
          </rPr>
          <t xml:space="preserve">Premium Efficiency Motors:
</t>
        </r>
        <r>
          <rPr>
            <sz val="8"/>
            <color indexed="81"/>
            <rFont val="Arial"/>
            <family val="2"/>
          </rPr>
          <t>1. Provided on ALL motors greater than or equal to 1.0 horse power (HP).
2. Other
This includes motors specified under both Mechanical and Electrical Divisions.</t>
        </r>
      </text>
    </comment>
    <comment ref="L70" authorId="2">
      <text>
        <r>
          <rPr>
            <b/>
            <sz val="8"/>
            <color indexed="81"/>
            <rFont val="Arial"/>
            <family val="2"/>
          </rPr>
          <t xml:space="preserve">Solar Thermal
</t>
        </r>
        <r>
          <rPr>
            <sz val="8"/>
            <color indexed="81"/>
            <rFont val="Arial"/>
            <family val="2"/>
          </rPr>
          <t>1. Drain Back Solar Water Heating System
2. Thermosiphon Solar water Heating System
3. Direct Circulation System
4. Indirect Water Heating System
2. Solar thermal is not life cycle cost effective over 40 years.
3. Other</t>
        </r>
      </text>
    </comment>
    <comment ref="O70" authorId="2">
      <text>
        <r>
          <rPr>
            <b/>
            <sz val="8"/>
            <color indexed="81"/>
            <rFont val="Arial"/>
            <family val="2"/>
          </rPr>
          <t xml:space="preserve">Solar Thermal
</t>
        </r>
        <r>
          <rPr>
            <sz val="8"/>
            <color indexed="81"/>
            <rFont val="Arial"/>
            <family val="2"/>
          </rPr>
          <t>1. Drain Back Solar Water Heating System
2. Thermosiphon Solar water Heating System
3. Direct Circulation System
4. Indirect Water Heating System
2. Solar thermal is not life cycle cost effective over 40 years.
3. Other</t>
        </r>
      </text>
    </comment>
    <comment ref="R70" authorId="2">
      <text>
        <r>
          <rPr>
            <b/>
            <sz val="8"/>
            <color indexed="81"/>
            <rFont val="Arial"/>
            <family val="2"/>
          </rPr>
          <t xml:space="preserve">Solar Thermal
</t>
        </r>
        <r>
          <rPr>
            <sz val="8"/>
            <color indexed="81"/>
            <rFont val="Arial"/>
            <family val="2"/>
          </rPr>
          <t>1. Drain Back Solar Water Heating System
2. Thermosiphon Solar water Heating System
3. Direct Circulation System
4. Indirect Water Heating System
2. Solar thermal is not life cycle cost effective over 40 years.
3. Other</t>
        </r>
      </text>
    </comment>
    <comment ref="U70" authorId="2">
      <text>
        <r>
          <rPr>
            <b/>
            <sz val="8"/>
            <color indexed="81"/>
            <rFont val="Arial"/>
            <family val="2"/>
          </rPr>
          <t xml:space="preserve">Solar Thermal
</t>
        </r>
        <r>
          <rPr>
            <sz val="8"/>
            <color indexed="81"/>
            <rFont val="Arial"/>
            <family val="2"/>
          </rPr>
          <t>1. Drain Back Solar Water Heating System
2. Thermosiphon Solar water Heating System
3. Direct Circulation System
4. Indirect Water Heating System
2. Solar thermal is not life cycle cost effective over 40 years.
3. Other</t>
        </r>
      </text>
    </comment>
    <comment ref="X70" authorId="2">
      <text>
        <r>
          <rPr>
            <b/>
            <sz val="8"/>
            <color indexed="81"/>
            <rFont val="Arial"/>
            <family val="2"/>
          </rPr>
          <t xml:space="preserve">Solar Thermal
</t>
        </r>
        <r>
          <rPr>
            <sz val="8"/>
            <color indexed="81"/>
            <rFont val="Arial"/>
            <family val="2"/>
          </rPr>
          <t>1. Drain Back Solar Water Heating System
2. Thermosiphon Solar water Heating System
3. Direct Circulation System
4. Indirect Water Heating System
2. Solar thermal is not life cycle cost effective over 40 years.
3. Other</t>
        </r>
      </text>
    </comment>
    <comment ref="AA70" authorId="2">
      <text>
        <r>
          <rPr>
            <b/>
            <sz val="8"/>
            <color indexed="81"/>
            <rFont val="Arial"/>
            <family val="2"/>
          </rPr>
          <t xml:space="preserve">Solar Thermal
</t>
        </r>
        <r>
          <rPr>
            <sz val="8"/>
            <color indexed="81"/>
            <rFont val="Arial"/>
            <family val="2"/>
          </rPr>
          <t>1. Drain Back Solar Water Heating System
2. Thermosiphon Solar water Heating System
3. Direct Circulation System
4. Indirect Water Heating System
2. Solar thermal is not life cycle cost effective over 40 years.
3. Other</t>
        </r>
      </text>
    </comment>
    <comment ref="L71" authorId="2">
      <text>
        <r>
          <rPr>
            <b/>
            <sz val="8"/>
            <color indexed="81"/>
            <rFont val="Arial"/>
            <family val="2"/>
          </rPr>
          <t xml:space="preserve">On-Site Renewable Energy
</t>
        </r>
        <r>
          <rPr>
            <u/>
            <sz val="8"/>
            <color indexed="81"/>
            <rFont val="Arial"/>
            <family val="2"/>
          </rPr>
          <t>Source</t>
        </r>
        <r>
          <rPr>
            <b/>
            <sz val="8"/>
            <color indexed="81"/>
            <rFont val="Arial"/>
            <family val="2"/>
          </rPr>
          <t xml:space="preserve">
</t>
        </r>
        <r>
          <rPr>
            <sz val="8"/>
            <color indexed="81"/>
            <rFont val="Arial"/>
            <family val="2"/>
          </rPr>
          <t xml:space="preserve">1. Photovoltaic (PV) Systems
2. Wind Energy Systems
3. Solar Thermal Systems
4. Bio-fuel based Electrical Systems
5. Geothermal Heating Systems 
6. Geothermal Electric Systems
7. Low Impact Hydroelectric Power Systems
8. Wave and Tidal Power Systems
9. Other
</t>
        </r>
        <r>
          <rPr>
            <b/>
            <u/>
            <sz val="8"/>
            <color indexed="81"/>
            <rFont val="Arial"/>
            <family val="2"/>
          </rPr>
          <t xml:space="preserve">
</t>
        </r>
        <r>
          <rPr>
            <u/>
            <sz val="8"/>
            <color indexed="81"/>
            <rFont val="Arial"/>
            <family val="2"/>
          </rPr>
          <t>Percent (%) Renewable Energy</t>
        </r>
        <r>
          <rPr>
            <b/>
            <sz val="8"/>
            <color indexed="81"/>
            <rFont val="Arial"/>
            <family val="2"/>
          </rPr>
          <t xml:space="preserve">
</t>
        </r>
        <r>
          <rPr>
            <sz val="8"/>
            <color indexed="81"/>
            <rFont val="Arial"/>
            <family val="2"/>
          </rPr>
          <t>1. 1%
2. 3%
3. 5%
4. 7%
5. 9%
6. 11%
7. Other
Excludes architectural features, passive solar, day lighting and geo-exchange systems (ground source heat pumps).</t>
        </r>
      </text>
    </comment>
    <comment ref="O71" authorId="2">
      <text>
        <r>
          <rPr>
            <b/>
            <sz val="8"/>
            <color indexed="81"/>
            <rFont val="Arial"/>
            <family val="2"/>
          </rPr>
          <t xml:space="preserve">On-Site Renewable Energy
</t>
        </r>
        <r>
          <rPr>
            <u/>
            <sz val="8"/>
            <color indexed="81"/>
            <rFont val="Arial"/>
            <family val="2"/>
          </rPr>
          <t>Source</t>
        </r>
        <r>
          <rPr>
            <b/>
            <sz val="8"/>
            <color indexed="81"/>
            <rFont val="Arial"/>
            <family val="2"/>
          </rPr>
          <t xml:space="preserve">
</t>
        </r>
        <r>
          <rPr>
            <sz val="8"/>
            <color indexed="81"/>
            <rFont val="Arial"/>
            <family val="2"/>
          </rPr>
          <t xml:space="preserve">1. Photovoltaic (PV) Systems
2. Wind Energy Systems
3. Solar Thermal Systems
4. Bio-fuel based Electrical Systems
5. Geothermal Heating Systems 
6. Geothermal Electric Systems
7. Low Impact Hydroelectric Power Systems
8. Wave and Tidal Power Systems
9. Other
</t>
        </r>
        <r>
          <rPr>
            <b/>
            <u/>
            <sz val="8"/>
            <color indexed="81"/>
            <rFont val="Arial"/>
            <family val="2"/>
          </rPr>
          <t xml:space="preserve">
</t>
        </r>
        <r>
          <rPr>
            <u/>
            <sz val="8"/>
            <color indexed="81"/>
            <rFont val="Arial"/>
            <family val="2"/>
          </rPr>
          <t>Percent (%) Renewable Energy</t>
        </r>
        <r>
          <rPr>
            <b/>
            <sz val="8"/>
            <color indexed="81"/>
            <rFont val="Arial"/>
            <family val="2"/>
          </rPr>
          <t xml:space="preserve">
</t>
        </r>
        <r>
          <rPr>
            <sz val="8"/>
            <color indexed="81"/>
            <rFont val="Arial"/>
            <family val="2"/>
          </rPr>
          <t>1. 1%
2. 3%
3. 5%
4. 7%
5. 9%
6. 11%
7. Other
Excludes architectural features, passive solar, day lighting and geo-exchange systems (ground source heat pumps).</t>
        </r>
      </text>
    </comment>
    <comment ref="R71" authorId="2">
      <text>
        <r>
          <rPr>
            <b/>
            <sz val="8"/>
            <color indexed="81"/>
            <rFont val="Arial"/>
            <family val="2"/>
          </rPr>
          <t xml:space="preserve">On-Site Renewable Energy
</t>
        </r>
        <r>
          <rPr>
            <u/>
            <sz val="8"/>
            <color indexed="81"/>
            <rFont val="Arial"/>
            <family val="2"/>
          </rPr>
          <t>Source</t>
        </r>
        <r>
          <rPr>
            <b/>
            <sz val="8"/>
            <color indexed="81"/>
            <rFont val="Arial"/>
            <family val="2"/>
          </rPr>
          <t xml:space="preserve">
</t>
        </r>
        <r>
          <rPr>
            <sz val="8"/>
            <color indexed="81"/>
            <rFont val="Arial"/>
            <family val="2"/>
          </rPr>
          <t xml:space="preserve">1. Photovoltaic (PV) Systems
2. Wind Energy Systems
3. Solar Thermal Systems
4. Bio-fuel based Electrical Systems
5. Geothermal Heating Systems 
6. Geothermal Electric Systems
7. Low Impact Hydroelectric Power Systems
8. Wave and Tidal Power Systems
9. Other
</t>
        </r>
        <r>
          <rPr>
            <b/>
            <u/>
            <sz val="8"/>
            <color indexed="81"/>
            <rFont val="Arial"/>
            <family val="2"/>
          </rPr>
          <t xml:space="preserve">
</t>
        </r>
        <r>
          <rPr>
            <u/>
            <sz val="8"/>
            <color indexed="81"/>
            <rFont val="Arial"/>
            <family val="2"/>
          </rPr>
          <t>Percent (%) Renewable Energy</t>
        </r>
        <r>
          <rPr>
            <b/>
            <sz val="8"/>
            <color indexed="81"/>
            <rFont val="Arial"/>
            <family val="2"/>
          </rPr>
          <t xml:space="preserve">
</t>
        </r>
        <r>
          <rPr>
            <sz val="8"/>
            <color indexed="81"/>
            <rFont val="Arial"/>
            <family val="2"/>
          </rPr>
          <t>1. 1%
2. 3%
3. 5%
4. 7%
5. 9%
6. 11%
7. Other
Excludes architectural features, passive solar, day lighting and geo-exchange systems (ground source heat pumps).</t>
        </r>
      </text>
    </comment>
    <comment ref="U71" authorId="2">
      <text>
        <r>
          <rPr>
            <b/>
            <sz val="8"/>
            <color indexed="81"/>
            <rFont val="Arial"/>
            <family val="2"/>
          </rPr>
          <t xml:space="preserve">On-Site Renewable Energy
</t>
        </r>
        <r>
          <rPr>
            <u/>
            <sz val="8"/>
            <color indexed="81"/>
            <rFont val="Arial"/>
            <family val="2"/>
          </rPr>
          <t>Source</t>
        </r>
        <r>
          <rPr>
            <b/>
            <sz val="8"/>
            <color indexed="81"/>
            <rFont val="Arial"/>
            <family val="2"/>
          </rPr>
          <t xml:space="preserve">
</t>
        </r>
        <r>
          <rPr>
            <sz val="8"/>
            <color indexed="81"/>
            <rFont val="Arial"/>
            <family val="2"/>
          </rPr>
          <t xml:space="preserve">1. Photovoltaic (PV) Systems
2. Wind Energy Systems
3. Solar Thermal Systems
4. Bio-fuel based Electrical Systems
5. Geothermal Heating Systems 
6. Geothermal Electric Systems
7. Low Impact Hydroelectric Power Systems
8. Wave and Tidal Power Systems
9. Other
</t>
        </r>
        <r>
          <rPr>
            <b/>
            <u/>
            <sz val="8"/>
            <color indexed="81"/>
            <rFont val="Arial"/>
            <family val="2"/>
          </rPr>
          <t xml:space="preserve">
</t>
        </r>
        <r>
          <rPr>
            <u/>
            <sz val="8"/>
            <color indexed="81"/>
            <rFont val="Arial"/>
            <family val="2"/>
          </rPr>
          <t>Percent (%) Renewable Energy</t>
        </r>
        <r>
          <rPr>
            <b/>
            <sz val="8"/>
            <color indexed="81"/>
            <rFont val="Arial"/>
            <family val="2"/>
          </rPr>
          <t xml:space="preserve">
</t>
        </r>
        <r>
          <rPr>
            <sz val="8"/>
            <color indexed="81"/>
            <rFont val="Arial"/>
            <family val="2"/>
          </rPr>
          <t>1. 1%
2. 3%
3. 5%
4. 7%
5. 9%
6. 11%
7. Other
Excludes architectural features, passive solar, day lighting and geo-exchange systems (ground source heat pumps).</t>
        </r>
      </text>
    </comment>
    <comment ref="X71" authorId="2">
      <text>
        <r>
          <rPr>
            <b/>
            <sz val="8"/>
            <color indexed="81"/>
            <rFont val="Arial"/>
            <family val="2"/>
          </rPr>
          <t xml:space="preserve">On-Site Renewable Energy
</t>
        </r>
        <r>
          <rPr>
            <u/>
            <sz val="8"/>
            <color indexed="81"/>
            <rFont val="Arial"/>
            <family val="2"/>
          </rPr>
          <t>Source</t>
        </r>
        <r>
          <rPr>
            <b/>
            <sz val="8"/>
            <color indexed="81"/>
            <rFont val="Arial"/>
            <family val="2"/>
          </rPr>
          <t xml:space="preserve">
</t>
        </r>
        <r>
          <rPr>
            <sz val="8"/>
            <color indexed="81"/>
            <rFont val="Arial"/>
            <family val="2"/>
          </rPr>
          <t xml:space="preserve">1. Photovoltaic (PV) Systems
2. Wind Energy Systems
3. Solar Thermal Systems
4. Bio-fuel based Electrical Systems
5. Geothermal Heating Systems 
6. Geothermal Electric Systems
7. Low Impact Hydroelectric Power Systems
8. Wave and Tidal Power Systems
9. Other
</t>
        </r>
        <r>
          <rPr>
            <b/>
            <u/>
            <sz val="8"/>
            <color indexed="81"/>
            <rFont val="Arial"/>
            <family val="2"/>
          </rPr>
          <t xml:space="preserve">
</t>
        </r>
        <r>
          <rPr>
            <u/>
            <sz val="8"/>
            <color indexed="81"/>
            <rFont val="Arial"/>
            <family val="2"/>
          </rPr>
          <t>Percent (%) Renewable Energy</t>
        </r>
        <r>
          <rPr>
            <b/>
            <sz val="8"/>
            <color indexed="81"/>
            <rFont val="Arial"/>
            <family val="2"/>
          </rPr>
          <t xml:space="preserve">
</t>
        </r>
        <r>
          <rPr>
            <sz val="8"/>
            <color indexed="81"/>
            <rFont val="Arial"/>
            <family val="2"/>
          </rPr>
          <t>1. 1%
2. 3%
3. 5%
4. 7%
5. 9%
6. 11%
7. Other
Excludes architectural features, passive solar, day lighting and geo-exchange systems (ground source heat pumps).</t>
        </r>
      </text>
    </comment>
    <comment ref="AA71" authorId="2">
      <text>
        <r>
          <rPr>
            <b/>
            <sz val="8"/>
            <color indexed="81"/>
            <rFont val="Arial"/>
            <family val="2"/>
          </rPr>
          <t xml:space="preserve">On-Site Renewable Energy
</t>
        </r>
        <r>
          <rPr>
            <u/>
            <sz val="8"/>
            <color indexed="81"/>
            <rFont val="Arial"/>
            <family val="2"/>
          </rPr>
          <t>Source</t>
        </r>
        <r>
          <rPr>
            <b/>
            <sz val="8"/>
            <color indexed="81"/>
            <rFont val="Arial"/>
            <family val="2"/>
          </rPr>
          <t xml:space="preserve">
</t>
        </r>
        <r>
          <rPr>
            <sz val="8"/>
            <color indexed="81"/>
            <rFont val="Arial"/>
            <family val="2"/>
          </rPr>
          <t xml:space="preserve">1. Photovoltaic (PV) Systems
2. Wind Energy Systems
3. Solar Thermal Systems
4. Bio-fuel based Electrical Systems
5. Geothermal Heating Systems 
6. Geothermal Electric Systems
7. Low Impact Hydroelectric Power Systems
8. Wave and Tidal Power Systems
9. Other
</t>
        </r>
        <r>
          <rPr>
            <b/>
            <u/>
            <sz val="8"/>
            <color indexed="81"/>
            <rFont val="Arial"/>
            <family val="2"/>
          </rPr>
          <t xml:space="preserve">
</t>
        </r>
        <r>
          <rPr>
            <u/>
            <sz val="8"/>
            <color indexed="81"/>
            <rFont val="Arial"/>
            <family val="2"/>
          </rPr>
          <t>Percent (%) Renewable Energy</t>
        </r>
        <r>
          <rPr>
            <b/>
            <sz val="8"/>
            <color indexed="81"/>
            <rFont val="Arial"/>
            <family val="2"/>
          </rPr>
          <t xml:space="preserve">
</t>
        </r>
        <r>
          <rPr>
            <sz val="8"/>
            <color indexed="81"/>
            <rFont val="Arial"/>
            <family val="2"/>
          </rPr>
          <t>1. 1%
2. 3%
3. 5%
4. 7%
5. 9%
6. 11%
7. Other
Excludes architectural features, passive solar, day lighting and geo-exchange systems (ground source heat pumps).</t>
        </r>
      </text>
    </comment>
    <comment ref="L72" authorId="2">
      <text>
        <r>
          <rPr>
            <b/>
            <sz val="8"/>
            <color indexed="81"/>
            <rFont val="Arial"/>
            <family val="2"/>
          </rPr>
          <t xml:space="preserve">Enhanced Commissioning
</t>
        </r>
        <r>
          <rPr>
            <sz val="8"/>
            <color indexed="81"/>
            <rFont val="Arial"/>
            <family val="2"/>
          </rPr>
          <t>Systems/tests may be included under Fundamental Commissioning:</t>
        </r>
        <r>
          <rPr>
            <b/>
            <sz val="8"/>
            <color indexed="81"/>
            <rFont val="Arial"/>
            <family val="2"/>
          </rPr>
          <t xml:space="preserve">
</t>
        </r>
        <r>
          <rPr>
            <sz val="8"/>
            <color indexed="81"/>
            <rFont val="Arial"/>
            <family val="2"/>
          </rPr>
          <t>1. Heating, Ventilation and Air Conditioning (HVAC) Systems (Mechanical &amp; Passive) and associated controls.
2. Lighting and day lighting controls.
3. Domestic hot water systems.
4. Renewable energy systems (wind, solar, etc.).
5. Building Envelope
6. Blower door testing
7. Other  
One acceptable standard for commissioning is ASHRAE 0-2005 (American Society of Heating, Refrigerating and Air-Conditioning Engineers).
Deliverables for commissioning include:</t>
        </r>
        <r>
          <rPr>
            <b/>
            <sz val="8"/>
            <color indexed="81"/>
            <rFont val="Arial"/>
            <family val="2"/>
          </rPr>
          <t xml:space="preserve">
</t>
        </r>
        <r>
          <rPr>
            <sz val="8"/>
            <color indexed="81"/>
            <rFont val="Arial"/>
            <family val="2"/>
          </rPr>
          <t>1. Owner's Project Requirements
2. Basis of Design Report (BDR)
3. Commissioning Plan
4. Conduct Commissioning Design Review prior to Mid-Construction Documents.
5. Incorporate Commissioning Requirements into Construction Documents.
6. Review Construction Submittals.
7. Functional Performance Testing
8. Verify training requirements are completed.
9. Review building operation within 10 months after substantial completion.
10.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O72" authorId="2">
      <text>
        <r>
          <rPr>
            <b/>
            <sz val="8"/>
            <color indexed="81"/>
            <rFont val="Arial"/>
            <family val="2"/>
          </rPr>
          <t xml:space="preserve">Enhanced Commissioning
</t>
        </r>
        <r>
          <rPr>
            <sz val="8"/>
            <color indexed="81"/>
            <rFont val="Arial"/>
            <family val="2"/>
          </rPr>
          <t>Systems/tests may be included under Fundamental Commissioning:</t>
        </r>
        <r>
          <rPr>
            <b/>
            <sz val="8"/>
            <color indexed="81"/>
            <rFont val="Arial"/>
            <family val="2"/>
          </rPr>
          <t xml:space="preserve">
</t>
        </r>
        <r>
          <rPr>
            <sz val="8"/>
            <color indexed="81"/>
            <rFont val="Arial"/>
            <family val="2"/>
          </rPr>
          <t>1. Heating, Ventilation and Air Conditioning (HVAC) Systems (Mechanical &amp; Passive) and associated controls.
2. Lighting and day lighting controls.
3. Domestic hot water systems.
4. Renewable energy systems (wind, solar, etc.).
5. Building Envelope
6. Blower door testing
7. Other  
One acceptable standard for commissioning is ASHRAE 0-2005 (American Society of Heating, Refrigerating and Air-Conditioning Engineers).
Deliverables for commissioning include:</t>
        </r>
        <r>
          <rPr>
            <b/>
            <sz val="8"/>
            <color indexed="81"/>
            <rFont val="Arial"/>
            <family val="2"/>
          </rPr>
          <t xml:space="preserve">
</t>
        </r>
        <r>
          <rPr>
            <sz val="8"/>
            <color indexed="81"/>
            <rFont val="Arial"/>
            <family val="2"/>
          </rPr>
          <t>1. Owner's Project Requirements
2. Basis of Design Report (BDR)
3. Commissioning Plan
4. Conduct Commissioning Design Review prior to Mid-Construction Documents.
5. Incorporate Commissioning Requirements into Construction Documents.
6. Review Construction Submittals.
7. Functional Performance Testing
8. Verify training requirements are completed.
9. Review building operation within 10 months after substantial completion.
10.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R72" authorId="2">
      <text>
        <r>
          <rPr>
            <b/>
            <sz val="8"/>
            <color indexed="81"/>
            <rFont val="Arial"/>
            <family val="2"/>
          </rPr>
          <t xml:space="preserve">Enhanced Commissioning
</t>
        </r>
        <r>
          <rPr>
            <sz val="8"/>
            <color indexed="81"/>
            <rFont val="Arial"/>
            <family val="2"/>
          </rPr>
          <t>Systems/tests may be included under Fundamental Commissioning:</t>
        </r>
        <r>
          <rPr>
            <b/>
            <sz val="8"/>
            <color indexed="81"/>
            <rFont val="Arial"/>
            <family val="2"/>
          </rPr>
          <t xml:space="preserve">
</t>
        </r>
        <r>
          <rPr>
            <sz val="8"/>
            <color indexed="81"/>
            <rFont val="Arial"/>
            <family val="2"/>
          </rPr>
          <t>1. Heating, Ventilation and Air Conditioning (HVAC) Systems (Mechanical &amp; Passive) and associated controls.
2. Lighting and day lighting controls.
3. Domestic hot water systems.
4. Renewable energy systems (wind, solar, etc.).
5. Building Envelope
6. Blower door testing
7. Other  
One acceptable standard for commissioning is ASHRAE 0-2005 (American Society of Heating, Refrigerating and Air-Conditioning Engineers).
Deliverables for commissioning include:</t>
        </r>
        <r>
          <rPr>
            <b/>
            <sz val="8"/>
            <color indexed="81"/>
            <rFont val="Arial"/>
            <family val="2"/>
          </rPr>
          <t xml:space="preserve">
</t>
        </r>
        <r>
          <rPr>
            <sz val="8"/>
            <color indexed="81"/>
            <rFont val="Arial"/>
            <family val="2"/>
          </rPr>
          <t>1. Owner's Project Requirements
2. Basis of Design Report (BDR)
3. Commissioning Plan
4. Conduct Commissioning Design Review prior to Mid-Construction Documents.
5. Incorporate Commissioning Requirements into Construction Documents.
6. Review Construction Submittals.
7. Functional Performance Testing
8. Verify training requirements are completed.
9. Review building operation within 10 months after substantial completion.
10.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U72" authorId="2">
      <text>
        <r>
          <rPr>
            <b/>
            <sz val="8"/>
            <color indexed="81"/>
            <rFont val="Arial"/>
            <family val="2"/>
          </rPr>
          <t xml:space="preserve">Enhanced Commissioning
</t>
        </r>
        <r>
          <rPr>
            <sz val="8"/>
            <color indexed="81"/>
            <rFont val="Arial"/>
            <family val="2"/>
          </rPr>
          <t>Systems/tests may be included under Fundamental Commissioning:</t>
        </r>
        <r>
          <rPr>
            <b/>
            <sz val="8"/>
            <color indexed="81"/>
            <rFont val="Arial"/>
            <family val="2"/>
          </rPr>
          <t xml:space="preserve">
</t>
        </r>
        <r>
          <rPr>
            <sz val="8"/>
            <color indexed="81"/>
            <rFont val="Arial"/>
            <family val="2"/>
          </rPr>
          <t>1. Heating, Ventilation and Air Conditioning (HVAC) Systems (Mechanical &amp; Passive) and associated controls.
2. Lighting and day lighting controls.
3. Domestic hot water systems.
4. Renewable energy systems (wind, solar, etc.).
5. Building Envelope
6. Blower door testing
7. Other  
One acceptable standard for commissioning is ASHRAE 0-2005 (American Society of Heating, Refrigerating and Air-Conditioning Engineers).
Deliverables for commissioning include:</t>
        </r>
        <r>
          <rPr>
            <b/>
            <sz val="8"/>
            <color indexed="81"/>
            <rFont val="Arial"/>
            <family val="2"/>
          </rPr>
          <t xml:space="preserve">
</t>
        </r>
        <r>
          <rPr>
            <sz val="8"/>
            <color indexed="81"/>
            <rFont val="Arial"/>
            <family val="2"/>
          </rPr>
          <t>1. Owner's Project Requirements
2. Basis of Design Report (BDR)
3. Commissioning Plan
4. Conduct Commissioning Design Review prior to Mid-Construction Documents.
5. Incorporate Commissioning Requirements into Construction Documents.
6. Review Construction Submittals.
7. Functional Performance Testing
8. Verify training requirements are completed.
9. Review building operation within 10 months after substantial completion.
10.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X72" authorId="2">
      <text>
        <r>
          <rPr>
            <b/>
            <sz val="8"/>
            <color indexed="81"/>
            <rFont val="Arial"/>
            <family val="2"/>
          </rPr>
          <t xml:space="preserve">Enhanced Commissioning
</t>
        </r>
        <r>
          <rPr>
            <sz val="8"/>
            <color indexed="81"/>
            <rFont val="Arial"/>
            <family val="2"/>
          </rPr>
          <t>Systems/tests may be included under Fundamental Commissioning:</t>
        </r>
        <r>
          <rPr>
            <b/>
            <sz val="8"/>
            <color indexed="81"/>
            <rFont val="Arial"/>
            <family val="2"/>
          </rPr>
          <t xml:space="preserve">
</t>
        </r>
        <r>
          <rPr>
            <sz val="8"/>
            <color indexed="81"/>
            <rFont val="Arial"/>
            <family val="2"/>
          </rPr>
          <t>1. Heating, Ventilation and Air Conditioning (HVAC) Systems (Mechanical &amp; Passive) and associated controls.
2. Lighting and day lighting controls.
3. Domestic hot water systems.
4. Renewable energy systems (wind, solar, etc.).
5. Building Envelope
6. Blower door testing
7. Other  
One acceptable standard for commissioning is ASHRAE 0-2005 (American Society of Heating, Refrigerating and Air-Conditioning Engineers).
Deliverables for commissioning include:</t>
        </r>
        <r>
          <rPr>
            <b/>
            <sz val="8"/>
            <color indexed="81"/>
            <rFont val="Arial"/>
            <family val="2"/>
          </rPr>
          <t xml:space="preserve">
</t>
        </r>
        <r>
          <rPr>
            <sz val="8"/>
            <color indexed="81"/>
            <rFont val="Arial"/>
            <family val="2"/>
          </rPr>
          <t>1. Owner's Project Requirements
2. Basis of Design Report (BDR)
3. Commissioning Plan
4. Conduct Commissioning Design Review prior to Mid-Construction Documents.
5. Incorporate Commissioning Requirements into Construction Documents.
6. Review Construction Submittals.
7. Functional Performance Testing
8. Verify training requirements are completed.
9. Review building operation within 10 months after substantial completion.
10.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AA72" authorId="2">
      <text>
        <r>
          <rPr>
            <b/>
            <sz val="8"/>
            <color indexed="81"/>
            <rFont val="Arial"/>
            <family val="2"/>
          </rPr>
          <t xml:space="preserve">Enhanced Commissioning
</t>
        </r>
        <r>
          <rPr>
            <sz val="8"/>
            <color indexed="81"/>
            <rFont val="Arial"/>
            <family val="2"/>
          </rPr>
          <t>Systems/tests may be included under Fundamental Commissioning:</t>
        </r>
        <r>
          <rPr>
            <b/>
            <sz val="8"/>
            <color indexed="81"/>
            <rFont val="Arial"/>
            <family val="2"/>
          </rPr>
          <t xml:space="preserve">
</t>
        </r>
        <r>
          <rPr>
            <sz val="8"/>
            <color indexed="81"/>
            <rFont val="Arial"/>
            <family val="2"/>
          </rPr>
          <t>1. Heating, Ventilation and Air Conditioning (HVAC) Systems (Mechanical &amp; Passive) and associated controls.
2. Lighting and day lighting controls.
3. Domestic hot water systems.
4. Renewable energy systems (wind, solar, etc.).
5. Building Envelope
6. Blower door testing
7. Other  
One acceptable standard for commissioning is ASHRAE 0-2005 (American Society of Heating, Refrigerating and Air-Conditioning Engineers).
Deliverables for commissioning include:</t>
        </r>
        <r>
          <rPr>
            <b/>
            <sz val="8"/>
            <color indexed="81"/>
            <rFont val="Arial"/>
            <family val="2"/>
          </rPr>
          <t xml:space="preserve">
</t>
        </r>
        <r>
          <rPr>
            <sz val="8"/>
            <color indexed="81"/>
            <rFont val="Arial"/>
            <family val="2"/>
          </rPr>
          <t>1. Owner's Project Requirements
2. Basis of Design Report (BDR)
3. Commissioning Plan
4. Conduct Commissioning Design Review prior to Mid-Construction Documents.
5. Incorporate Commissioning Requirements into Construction Documents.
6. Review Construction Submittals.
7. Functional Performance Testing
8. Verify training requirements are completed.
9. Review building operation within 10 months after substantial completion.
10. Commissioning Report
NPS recommends performing blower door testing on applicable projects to determine overall tightness of building envelope.
Blower door test should be performed with a pressure differential between indoors and outdoors of 50 Pascals.
Resulting building tightness should be 3 to 5 Air Changes Per Hour (AC/H). (Curatorial storage buildings should be 1 AC/H at 50 Pascals).
If building falls outside of this range, make improvements to building envelope and re-test until within recommended range.    
Infrared thermography could be used in conjunction with blower door testing to identify areas of air leakage as well as building components that are significant sources of heat loss/heat gain.</t>
        </r>
      </text>
    </comment>
    <comment ref="L74" authorId="2">
      <text>
        <r>
          <rPr>
            <b/>
            <sz val="8"/>
            <color indexed="81"/>
            <rFont val="Arial"/>
            <family val="2"/>
          </rPr>
          <t xml:space="preserve">Enhanced Refrigerant Management:
</t>
        </r>
        <r>
          <rPr>
            <sz val="8"/>
            <color indexed="81"/>
            <rFont val="Arial"/>
            <family val="2"/>
          </rPr>
          <t>1. Refrigerants will not be used.
2. Refrigerant selection minimizes or eliminates ozone depletion and global climate change.  
3. Other
Examples of refrigerants with zero ozone depleting potential are:  HFC-23, 134a, 245fa, 404A, 407C, 410A, 507A.</t>
        </r>
      </text>
    </comment>
    <comment ref="O74" authorId="2">
      <text>
        <r>
          <rPr>
            <b/>
            <sz val="8"/>
            <color indexed="81"/>
            <rFont val="Arial"/>
            <family val="2"/>
          </rPr>
          <t xml:space="preserve">Enhanced Refrigerant Management:
</t>
        </r>
        <r>
          <rPr>
            <sz val="8"/>
            <color indexed="81"/>
            <rFont val="Arial"/>
            <family val="2"/>
          </rPr>
          <t>1. Refrigerants will not be used.
2. Refrigerant selection minimizes or eliminates ozone depletion and global climate change.  
3. Other
Examples of refrigerants with zero ozone depleting potential are:  HFC-23, 134a, 245fa, 404A, 407C, 410A, 507A.</t>
        </r>
      </text>
    </comment>
    <comment ref="R74" authorId="2">
      <text>
        <r>
          <rPr>
            <b/>
            <sz val="8"/>
            <color indexed="81"/>
            <rFont val="Arial"/>
            <family val="2"/>
          </rPr>
          <t xml:space="preserve">Enhanced Refrigerant Management:
</t>
        </r>
        <r>
          <rPr>
            <sz val="8"/>
            <color indexed="81"/>
            <rFont val="Arial"/>
            <family val="2"/>
          </rPr>
          <t>1. Refrigerants will not be used.
2. Refrigerant selection minimizes or eliminates ozone depletion and global climate change.  
3. Other
Examples of refrigerants with zero ozone depleting potential are:  HFC-23, 134a, 245fa, 404A, 407C, 410A, 507A.</t>
        </r>
      </text>
    </comment>
    <comment ref="U74" authorId="2">
      <text>
        <r>
          <rPr>
            <b/>
            <sz val="8"/>
            <color indexed="81"/>
            <rFont val="Arial"/>
            <family val="2"/>
          </rPr>
          <t xml:space="preserve">Enhanced Refrigerant Management:
</t>
        </r>
        <r>
          <rPr>
            <sz val="8"/>
            <color indexed="81"/>
            <rFont val="Arial"/>
            <family val="2"/>
          </rPr>
          <t>1. Refrigerants will not be used.
2. Refrigerant selection minimizes or eliminates ozone depletion and global climate change.  
3. Other
Examples of refrigerants with zero ozone depleting potential are:  HFC-23, 134a, 245fa, 404A, 407C, 410A, 507A.</t>
        </r>
      </text>
    </comment>
    <comment ref="X74" authorId="2">
      <text>
        <r>
          <rPr>
            <b/>
            <sz val="8"/>
            <color indexed="81"/>
            <rFont val="Arial"/>
            <family val="2"/>
          </rPr>
          <t xml:space="preserve">Enhanced Refrigerant Management:
</t>
        </r>
        <r>
          <rPr>
            <sz val="8"/>
            <color indexed="81"/>
            <rFont val="Arial"/>
            <family val="2"/>
          </rPr>
          <t>1. Refrigerants will not be used.
2. Refrigerant selection minimizes or eliminates ozone depletion and global climate change.  
3. Other
Examples of refrigerants with zero ozone depleting potential are:  HFC-23, 134a, 245fa, 404A, 407C, 410A, 507A.</t>
        </r>
      </text>
    </comment>
    <comment ref="AA74" authorId="2">
      <text>
        <r>
          <rPr>
            <b/>
            <sz val="8"/>
            <color indexed="81"/>
            <rFont val="Arial"/>
            <family val="2"/>
          </rPr>
          <t xml:space="preserve">Enhanced Refrigerant Management:
</t>
        </r>
        <r>
          <rPr>
            <sz val="8"/>
            <color indexed="81"/>
            <rFont val="Arial"/>
            <family val="2"/>
          </rPr>
          <t>1. Refrigerants will not be used.
2. Refrigerant selection minimizes or eliminates ozone depletion and global climate change.  
3. Other
Examples of refrigerants with zero ozone depleting potential are:  HFC-23, 134a, 245fa, 404A, 407C, 410A, 507A.</t>
        </r>
      </text>
    </comment>
    <comment ref="L75" authorId="2">
      <text>
        <r>
          <rPr>
            <b/>
            <sz val="8"/>
            <color indexed="81"/>
            <rFont val="Arial"/>
            <family val="2"/>
          </rPr>
          <t xml:space="preserve">Measurement and Verification:
</t>
        </r>
        <r>
          <rPr>
            <sz val="8"/>
            <color indexed="81"/>
            <rFont val="Arial"/>
            <family val="2"/>
          </rPr>
          <t>1. Install building level utility meters.
2. Measurement and Value (M&amp;V) equipment is not Life Cycle Cost effective.
3. Develop M&amp;V Plan using Calibration Simulation per International Performance Measurement and Verification Protocol (IPMVP) Volume 3.
4. Develop M&amp;V Plan using Energy Conservation Measure Isolation per IPMVP Volume 3.
5. Other</t>
        </r>
      </text>
    </comment>
    <comment ref="O75" authorId="2">
      <text>
        <r>
          <rPr>
            <b/>
            <sz val="8"/>
            <color indexed="81"/>
            <rFont val="Arial"/>
            <family val="2"/>
          </rPr>
          <t xml:space="preserve">Measurement and Verification:
</t>
        </r>
        <r>
          <rPr>
            <sz val="8"/>
            <color indexed="81"/>
            <rFont val="Arial"/>
            <family val="2"/>
          </rPr>
          <t>1. Install building level utility meters.
2. Measurement and Value (M&amp;V) equipment is not Life Cycle Cost effective.
3. Develop M&amp;V Plan using Calibration Simulation per International Performance Measurement and Verification Protocol (IPMVP) Volume 3.
4. Develop M&amp;V Plan using Energy Conservation Measure Isolation per IPMVP Volume 3.
5. Other</t>
        </r>
      </text>
    </comment>
    <comment ref="R75" authorId="2">
      <text>
        <r>
          <rPr>
            <b/>
            <sz val="8"/>
            <color indexed="81"/>
            <rFont val="Arial"/>
            <family val="2"/>
          </rPr>
          <t xml:space="preserve">Measurement and Verification:
</t>
        </r>
        <r>
          <rPr>
            <sz val="8"/>
            <color indexed="81"/>
            <rFont val="Arial"/>
            <family val="2"/>
          </rPr>
          <t>1. Install building level utility meters.
2. Measurement and Value (M&amp;V) equipment is not Life Cycle Cost effective.
3. Develop M&amp;V Plan using Calibration Simulation per International Performance Measurement and Verification Protocol (IPMVP) Volume 3.
4. Develop M&amp;V Plan using Energy Conservation Measure Isolation per IPMVP Volume 3.
5. Other</t>
        </r>
      </text>
    </comment>
    <comment ref="U75" authorId="2">
      <text>
        <r>
          <rPr>
            <b/>
            <sz val="8"/>
            <color indexed="81"/>
            <rFont val="Arial"/>
            <family val="2"/>
          </rPr>
          <t xml:space="preserve">Measurement and Verification:
</t>
        </r>
        <r>
          <rPr>
            <sz val="8"/>
            <color indexed="81"/>
            <rFont val="Arial"/>
            <family val="2"/>
          </rPr>
          <t>1. Install building level utility meters.
2. Measurement and Value (M&amp;V) equipment is not Life Cycle Cost effective.
3. Develop M&amp;V Plan using Calibration Simulation per International Performance Measurement and Verification Protocol (IPMVP) Volume 3.
4. Develop M&amp;V Plan using Energy Conservation Measure Isolation per IPMVP Volume 3.
5. Other</t>
        </r>
      </text>
    </comment>
    <comment ref="X75" authorId="2">
      <text>
        <r>
          <rPr>
            <b/>
            <sz val="8"/>
            <color indexed="81"/>
            <rFont val="Arial"/>
            <family val="2"/>
          </rPr>
          <t xml:space="preserve">Measurement and Verification:
</t>
        </r>
        <r>
          <rPr>
            <sz val="8"/>
            <color indexed="81"/>
            <rFont val="Arial"/>
            <family val="2"/>
          </rPr>
          <t>1. Install building level utility meters.
2. Measurement and Value (M&amp;V) equipment is not Life Cycle Cost effective.
3. Develop M&amp;V Plan using Calibration Simulation per International Performance Measurement and Verification Protocol (IPMVP) Volume 3.
4. Develop M&amp;V Plan using Energy Conservation Measure Isolation per IPMVP Volume 3.
5. Other</t>
        </r>
      </text>
    </comment>
    <comment ref="AA75" authorId="2">
      <text>
        <r>
          <rPr>
            <b/>
            <sz val="8"/>
            <color indexed="81"/>
            <rFont val="Arial"/>
            <family val="2"/>
          </rPr>
          <t xml:space="preserve">Measurement and Verification:
</t>
        </r>
        <r>
          <rPr>
            <sz val="8"/>
            <color indexed="81"/>
            <rFont val="Arial"/>
            <family val="2"/>
          </rPr>
          <t>1. Install building level utility meters.
2. Measurement and Value (M&amp;V) equipment is not Life Cycle Cost effective.
3. Develop M&amp;V Plan using Calibration Simulation per International Performance Measurement and Verification Protocol (IPMVP) Volume 3.
4. Develop M&amp;V Plan using Energy Conservation Measure Isolation per IPMVP Volume 3.
5. Other</t>
        </r>
      </text>
    </comment>
    <comment ref="L76" authorId="2">
      <text>
        <r>
          <rPr>
            <b/>
            <sz val="8"/>
            <color indexed="81"/>
            <rFont val="Arial"/>
            <family val="2"/>
          </rPr>
          <t xml:space="preserve">Building Meters:
</t>
        </r>
        <r>
          <rPr>
            <sz val="8"/>
            <color indexed="81"/>
            <rFont val="Arial"/>
            <family val="2"/>
          </rPr>
          <t>1. Electric
2. Natural Gas
3. Steam
4. Other</t>
        </r>
      </text>
    </comment>
    <comment ref="O76" authorId="2">
      <text>
        <r>
          <rPr>
            <b/>
            <sz val="8"/>
            <color indexed="81"/>
            <rFont val="Arial"/>
            <family val="2"/>
          </rPr>
          <t xml:space="preserve">Building Meters:
</t>
        </r>
        <r>
          <rPr>
            <sz val="8"/>
            <color indexed="81"/>
            <rFont val="Arial"/>
            <family val="2"/>
          </rPr>
          <t>1. Electric
2. Natural Gas
3. Steam
4. Other</t>
        </r>
      </text>
    </comment>
    <comment ref="R76" authorId="2">
      <text>
        <r>
          <rPr>
            <b/>
            <sz val="8"/>
            <color indexed="81"/>
            <rFont val="Arial"/>
            <family val="2"/>
          </rPr>
          <t xml:space="preserve">Building Meters:
</t>
        </r>
        <r>
          <rPr>
            <sz val="8"/>
            <color indexed="81"/>
            <rFont val="Arial"/>
            <family val="2"/>
          </rPr>
          <t>1. Electric
2. Natural Gas
3. Steam
4. Other</t>
        </r>
      </text>
    </comment>
    <comment ref="U76" authorId="2">
      <text>
        <r>
          <rPr>
            <b/>
            <sz val="8"/>
            <color indexed="81"/>
            <rFont val="Arial"/>
            <family val="2"/>
          </rPr>
          <t xml:space="preserve">Building Meters:
</t>
        </r>
        <r>
          <rPr>
            <sz val="8"/>
            <color indexed="81"/>
            <rFont val="Arial"/>
            <family val="2"/>
          </rPr>
          <t>1. Electric
2. Natural Gas
3. Steam
4. Other</t>
        </r>
      </text>
    </comment>
    <comment ref="X76" authorId="2">
      <text>
        <r>
          <rPr>
            <b/>
            <sz val="8"/>
            <color indexed="81"/>
            <rFont val="Arial"/>
            <family val="2"/>
          </rPr>
          <t xml:space="preserve">Building Meters:
</t>
        </r>
        <r>
          <rPr>
            <sz val="8"/>
            <color indexed="81"/>
            <rFont val="Arial"/>
            <family val="2"/>
          </rPr>
          <t>1. Electric
2. Natural Gas
3. Steam
4. Other</t>
        </r>
      </text>
    </comment>
    <comment ref="AA76" authorId="2">
      <text>
        <r>
          <rPr>
            <b/>
            <sz val="8"/>
            <color indexed="81"/>
            <rFont val="Arial"/>
            <family val="2"/>
          </rPr>
          <t xml:space="preserve">Building Meters:
</t>
        </r>
        <r>
          <rPr>
            <sz val="8"/>
            <color indexed="81"/>
            <rFont val="Arial"/>
            <family val="2"/>
          </rPr>
          <t>1. Electric
2. Natural Gas
3. Steam
4. Other</t>
        </r>
      </text>
    </comment>
    <comment ref="L77" authorId="2">
      <text>
        <r>
          <rPr>
            <b/>
            <sz val="8"/>
            <color indexed="81"/>
            <rFont val="Arial"/>
            <family val="2"/>
          </rPr>
          <t xml:space="preserve">Green Power Options:
</t>
        </r>
        <r>
          <rPr>
            <sz val="8"/>
            <color indexed="81"/>
            <rFont val="Arial"/>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predicted annual electric consumption over a 2-year period.
4. Other</t>
        </r>
      </text>
    </comment>
    <comment ref="O77" authorId="2">
      <text>
        <r>
          <rPr>
            <b/>
            <sz val="8"/>
            <color indexed="81"/>
            <rFont val="Arial"/>
            <family val="2"/>
          </rPr>
          <t xml:space="preserve">Green Power Options:
</t>
        </r>
        <r>
          <rPr>
            <sz val="8"/>
            <color indexed="81"/>
            <rFont val="Arial"/>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predicted annual electric consumption over a 2-year period.
4. Other</t>
        </r>
      </text>
    </comment>
    <comment ref="R77" authorId="2">
      <text>
        <r>
          <rPr>
            <b/>
            <sz val="8"/>
            <color indexed="81"/>
            <rFont val="Arial"/>
            <family val="2"/>
          </rPr>
          <t xml:space="preserve">Green Power Options:
</t>
        </r>
        <r>
          <rPr>
            <sz val="8"/>
            <color indexed="81"/>
            <rFont val="Arial"/>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predicted annual electric consumption over a 2-year period.
4. Other</t>
        </r>
      </text>
    </comment>
    <comment ref="U77" authorId="2">
      <text>
        <r>
          <rPr>
            <b/>
            <sz val="8"/>
            <color indexed="81"/>
            <rFont val="Arial"/>
            <family val="2"/>
          </rPr>
          <t xml:space="preserve">Green Power Options:
</t>
        </r>
        <r>
          <rPr>
            <sz val="8"/>
            <color indexed="81"/>
            <rFont val="Arial"/>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predicted annual electric consumption over a 2-year period.
4. Other</t>
        </r>
      </text>
    </comment>
    <comment ref="X77" authorId="2">
      <text>
        <r>
          <rPr>
            <b/>
            <sz val="8"/>
            <color indexed="81"/>
            <rFont val="Arial"/>
            <family val="2"/>
          </rPr>
          <t xml:space="preserve">Green Power Options:
</t>
        </r>
        <r>
          <rPr>
            <sz val="8"/>
            <color indexed="81"/>
            <rFont val="Arial"/>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predicted annual electric consumption over a 2-year period.
4. Other</t>
        </r>
      </text>
    </comment>
    <comment ref="AA77" authorId="2">
      <text>
        <r>
          <rPr>
            <b/>
            <sz val="8"/>
            <color indexed="81"/>
            <rFont val="Arial"/>
            <family val="2"/>
          </rPr>
          <t xml:space="preserve">Green Power Options:
</t>
        </r>
        <r>
          <rPr>
            <sz val="8"/>
            <color indexed="81"/>
            <rFont val="Arial"/>
            <family val="2"/>
          </rPr>
          <t>1. 35% of electrical power consumption provided by Green-e certified power provider with a 2-year contract.
2. 35% of electrical power consumption provided by Green-e accredited utility program with a 2-year contract.
3. Purchase Renewable Energy Certificates equal to 35% of predicted annual electric consumption over a 2-year period.
4. Other</t>
        </r>
      </text>
    </comment>
    <comment ref="L83" authorId="2">
      <text>
        <r>
          <rPr>
            <b/>
            <sz val="8"/>
            <color indexed="81"/>
            <rFont val="Arial"/>
            <family val="2"/>
          </rPr>
          <t xml:space="preserve">Storage &amp; Collection of Recyclables
</t>
        </r>
        <r>
          <rPr>
            <sz val="8"/>
            <color indexed="81"/>
            <rFont val="Arial"/>
            <family val="2"/>
          </rPr>
          <t>1. Designate an area for recyclable collection and storage appropriately sized and located in convenient area.
2. Identify local waste handlers and buyers for glass, plastic, metals, office paper, newspaper, cardboard and organic wastes.
3. Instruct occupants on recycling procedures. 
4. Install cardboard balers.
5. Install aluminum can crushers.
6. Install recycling chutes.
7. Other</t>
        </r>
      </text>
    </comment>
    <comment ref="O83" authorId="2">
      <text>
        <r>
          <rPr>
            <b/>
            <sz val="8"/>
            <color indexed="81"/>
            <rFont val="Arial"/>
            <family val="2"/>
          </rPr>
          <t xml:space="preserve">Storage &amp; Collection of Recyclables
</t>
        </r>
        <r>
          <rPr>
            <sz val="8"/>
            <color indexed="81"/>
            <rFont val="Arial"/>
            <family val="2"/>
          </rPr>
          <t>1. Designate an area for recyclable collection and storage appropriately sized and located in convenient area.
2. Identify local waste handlers and buyers for glass, plastic, metals, office paper, newspaper, cardboard and organic wastes.
3. Instruct occupants on recycling procedures. 
4. Install cardboard balers.
5. Install aluminum can crushers.
6. Install recycling chutes.
7. Other</t>
        </r>
      </text>
    </comment>
    <comment ref="R83" authorId="2">
      <text>
        <r>
          <rPr>
            <b/>
            <sz val="8"/>
            <color indexed="81"/>
            <rFont val="Arial"/>
            <family val="2"/>
          </rPr>
          <t xml:space="preserve">Storage &amp; Collection of Recyclables
</t>
        </r>
        <r>
          <rPr>
            <sz val="8"/>
            <color indexed="81"/>
            <rFont val="Arial"/>
            <family val="2"/>
          </rPr>
          <t>1. Designate an area for recyclable collection and storage appropriately sized and located in convenient area.
2. Identify local waste handlers and buyers for glass, plastic, metals, office paper, newspaper, cardboard and organic wastes.
3. Instruct occupants on recycling procedures. 
4. Install cardboard balers.
5. Install aluminum can crushers.
6. Install recycling chutes.
7. Other</t>
        </r>
      </text>
    </comment>
    <comment ref="U83" authorId="2">
      <text>
        <r>
          <rPr>
            <b/>
            <sz val="8"/>
            <color indexed="81"/>
            <rFont val="Arial"/>
            <family val="2"/>
          </rPr>
          <t xml:space="preserve">Storage &amp; Collection of Recyclables
</t>
        </r>
        <r>
          <rPr>
            <sz val="8"/>
            <color indexed="81"/>
            <rFont val="Arial"/>
            <family val="2"/>
          </rPr>
          <t>1. Designate an area for recyclable collection and storage appropriately sized and located in convenient area.
2. Identify local waste handlers and buyers for glass, plastic, metals, office paper, newspaper, cardboard and organic wastes.
3. Instruct occupants on recycling procedures. 
4. Install cardboard balers.
5. Install aluminum can crushers.
6. Install recycling chutes.
7. Other</t>
        </r>
      </text>
    </comment>
    <comment ref="X83" authorId="2">
      <text>
        <r>
          <rPr>
            <b/>
            <sz val="8"/>
            <color indexed="81"/>
            <rFont val="Arial"/>
            <family val="2"/>
          </rPr>
          <t xml:space="preserve">Storage &amp; Collection of Recyclables
</t>
        </r>
        <r>
          <rPr>
            <sz val="8"/>
            <color indexed="81"/>
            <rFont val="Arial"/>
            <family val="2"/>
          </rPr>
          <t>1. Designate an area for recyclable collection and storage appropriately sized and located in convenient area.
2. Identify local waste handlers and buyers for glass, plastic, metals, office paper, newspaper, cardboard and organic wastes.
3. Instruct occupants on recycling procedures. 
4. Install cardboard balers.
5. Install aluminum can crushers.
6. Install recycling chutes.
7. Other</t>
        </r>
      </text>
    </comment>
    <comment ref="AA83" authorId="2">
      <text>
        <r>
          <rPr>
            <b/>
            <sz val="8"/>
            <color indexed="81"/>
            <rFont val="Arial"/>
            <family val="2"/>
          </rPr>
          <t xml:space="preserve">Storage &amp; Collection of Recyclables
</t>
        </r>
        <r>
          <rPr>
            <sz val="8"/>
            <color indexed="81"/>
            <rFont val="Arial"/>
            <family val="2"/>
          </rPr>
          <t>1. Designate an area for recyclable collection and storage appropriately sized and located in convenient area.
2. Identify local waste handlers and buyers for glass, plastic, metals, office paper, newspaper, cardboard and organic wastes.
3. Instruct occupants on recycling procedures. 
4. Install cardboard balers.
5. Install aluminum can crushers.
6. Install recycling chutes.
7. Other</t>
        </r>
      </text>
    </comment>
    <comment ref="L84" authorId="2">
      <text>
        <r>
          <rPr>
            <b/>
            <sz val="8"/>
            <color indexed="81"/>
            <rFont val="Arial"/>
            <family val="2"/>
          </rPr>
          <t>Building Reuse, Maintain Existing Walls, Floors &amp; Roof</t>
        </r>
        <r>
          <rPr>
            <sz val="8"/>
            <color indexed="81"/>
            <rFont val="Arial"/>
            <family val="2"/>
          </rPr>
          <t xml:space="preserve">
1. Reuse exterior walls.
2. Reuse interior structural walls.
3. Reuse roof (including roof structure).
4. Reuse fenestration (including renovation to improve energy efficiency).
5. Other</t>
        </r>
      </text>
    </comment>
    <comment ref="O84" authorId="2">
      <text>
        <r>
          <rPr>
            <b/>
            <sz val="8"/>
            <color indexed="81"/>
            <rFont val="Arial"/>
            <family val="2"/>
          </rPr>
          <t>Building Reuse, Maintain Existing Walls, Floors &amp; Roof</t>
        </r>
        <r>
          <rPr>
            <sz val="8"/>
            <color indexed="81"/>
            <rFont val="Arial"/>
            <family val="2"/>
          </rPr>
          <t xml:space="preserve">
1. Reuse exterior walls.
2. Reuse interior structural walls.
3. Reuse roof (including roof structure).
4. Reuse fenestration (including renovation to improve energy efficiency).
5. Other</t>
        </r>
      </text>
    </comment>
    <comment ref="R84" authorId="2">
      <text>
        <r>
          <rPr>
            <b/>
            <sz val="8"/>
            <color indexed="81"/>
            <rFont val="Arial"/>
            <family val="2"/>
          </rPr>
          <t>Building Reuse, Maintain Existing Walls, Floors &amp; Roof</t>
        </r>
        <r>
          <rPr>
            <sz val="8"/>
            <color indexed="81"/>
            <rFont val="Arial"/>
            <family val="2"/>
          </rPr>
          <t xml:space="preserve">
1. Reuse exterior walls.
2. Reuse interior structural walls.
3. Reuse roof (including roof structure).
4. Reuse fenestration (including renovation to improve energy efficiency).
5. Other</t>
        </r>
      </text>
    </comment>
    <comment ref="U84" authorId="2">
      <text>
        <r>
          <rPr>
            <b/>
            <sz val="8"/>
            <color indexed="81"/>
            <rFont val="Arial"/>
            <family val="2"/>
          </rPr>
          <t>Building Reuse, Maintain Existing Walls, Floors &amp; Roof</t>
        </r>
        <r>
          <rPr>
            <sz val="8"/>
            <color indexed="81"/>
            <rFont val="Arial"/>
            <family val="2"/>
          </rPr>
          <t xml:space="preserve">
1. Reuse exterior walls.
2. Reuse interior structural walls.
3. Reuse roof (including roof structure).
4. Reuse fenestration (including renovation to improve energy efficiency).
5. Other</t>
        </r>
      </text>
    </comment>
    <comment ref="X84" authorId="2">
      <text>
        <r>
          <rPr>
            <b/>
            <sz val="8"/>
            <color indexed="81"/>
            <rFont val="Arial"/>
            <family val="2"/>
          </rPr>
          <t>Building Reuse, Maintain Existing Walls, Floors &amp; Roof</t>
        </r>
        <r>
          <rPr>
            <sz val="8"/>
            <color indexed="81"/>
            <rFont val="Arial"/>
            <family val="2"/>
          </rPr>
          <t xml:space="preserve">
1. Reuse exterior walls.
2. Reuse interior structural walls.
3. Reuse roof (including roof structure).
4. Reuse fenestration (including renovation to improve energy efficiency).
5. Other</t>
        </r>
      </text>
    </comment>
    <comment ref="AA84" authorId="2">
      <text>
        <r>
          <rPr>
            <b/>
            <sz val="8"/>
            <color indexed="81"/>
            <rFont val="Arial"/>
            <family val="2"/>
          </rPr>
          <t>Building Reuse, Maintain Existing Walls, Floors &amp; Roof</t>
        </r>
        <r>
          <rPr>
            <sz val="8"/>
            <color indexed="81"/>
            <rFont val="Arial"/>
            <family val="2"/>
          </rPr>
          <t xml:space="preserve">
1. Reuse exterior walls.
2. Reuse interior structural walls.
3. Reuse roof (including roof structure).
4. Reuse fenestration (including renovation to improve energy efficiency).
5. Other</t>
        </r>
      </text>
    </comment>
    <comment ref="L85" authorId="2">
      <text>
        <r>
          <rPr>
            <b/>
            <sz val="8"/>
            <color indexed="81"/>
            <rFont val="Arial"/>
            <family val="2"/>
          </rPr>
          <t>Building Reuse, Maintain Interior Nonstructural Elements</t>
        </r>
        <r>
          <rPr>
            <sz val="8"/>
            <color indexed="81"/>
            <rFont val="Arial"/>
            <family val="2"/>
          </rPr>
          <t xml:space="preserve">
1. Reuse interior nonstructural walls.
2. Reuse finished ceilings.
3. Reuse finished floors.
4. Reuse interior finishes of exterior structural walls.
5. Reuse interior doors.
6. Reuse interior casework.
7. Reuse interior windoes/sidelights.
8. Other</t>
        </r>
      </text>
    </comment>
    <comment ref="O85" authorId="2">
      <text>
        <r>
          <rPr>
            <b/>
            <sz val="8"/>
            <color indexed="81"/>
            <rFont val="Arial"/>
            <family val="2"/>
          </rPr>
          <t>Building Reuse, Maintain Interior Nonstructural Elements</t>
        </r>
        <r>
          <rPr>
            <sz val="8"/>
            <color indexed="81"/>
            <rFont val="Arial"/>
            <family val="2"/>
          </rPr>
          <t xml:space="preserve">
1. Reuse interior nonstructural walls.
2. Reuse finished ceilings.
3. Reuse finished floors.
4. Reuse interior finishes of exterior structural walls.
5. Reuse interior doors.
6. Reuse interior casework.
7. Reuse interior windoes/sidelights.
8. Other</t>
        </r>
      </text>
    </comment>
    <comment ref="R85" authorId="2">
      <text>
        <r>
          <rPr>
            <b/>
            <sz val="8"/>
            <color indexed="81"/>
            <rFont val="Arial"/>
            <family val="2"/>
          </rPr>
          <t>Building Reuse, Maintain Interior Nonstructural Elements</t>
        </r>
        <r>
          <rPr>
            <sz val="8"/>
            <color indexed="81"/>
            <rFont val="Arial"/>
            <family val="2"/>
          </rPr>
          <t xml:space="preserve">
1. Reuse interior nonstructural walls.
2. Reuse finished ceilings.
3. Reuse finished floors.
4. Reuse interior finishes of exterior structural walls.
5. Reuse interior doors.
6. Reuse interior casework.
7. Reuse interior windoes/sidelights.
8. Other</t>
        </r>
      </text>
    </comment>
    <comment ref="U85" authorId="2">
      <text>
        <r>
          <rPr>
            <b/>
            <sz val="8"/>
            <color indexed="81"/>
            <rFont val="Arial"/>
            <family val="2"/>
          </rPr>
          <t>Building Reuse, Maintain Interior Nonstructural Elements</t>
        </r>
        <r>
          <rPr>
            <sz val="8"/>
            <color indexed="81"/>
            <rFont val="Arial"/>
            <family val="2"/>
          </rPr>
          <t xml:space="preserve">
1. Reuse interior nonstructural walls.
2. Reuse finished ceilings.
3. Reuse finished floors.
4. Reuse interior finishes of exterior structural walls.
5. Reuse interior doors.
6. Reuse interior casework.
7. Reuse interior windoes/sidelights.
8. Other</t>
        </r>
      </text>
    </comment>
    <comment ref="X85" authorId="2">
      <text>
        <r>
          <rPr>
            <b/>
            <sz val="8"/>
            <color indexed="81"/>
            <rFont val="Arial"/>
            <family val="2"/>
          </rPr>
          <t>Building Reuse, Maintain Interior Nonstructural Elements</t>
        </r>
        <r>
          <rPr>
            <sz val="8"/>
            <color indexed="81"/>
            <rFont val="Arial"/>
            <family val="2"/>
          </rPr>
          <t xml:space="preserve">
1. Reuse interior nonstructural walls.
2. Reuse finished ceilings.
3. Reuse finished floors.
4. Reuse interior finishes of exterior structural walls.
5. Reuse interior doors.
6. Reuse interior casework.
7. Reuse interior windoes/sidelights.
8. Other</t>
        </r>
      </text>
    </comment>
    <comment ref="AA85" authorId="2">
      <text>
        <r>
          <rPr>
            <b/>
            <sz val="8"/>
            <color indexed="81"/>
            <rFont val="Arial"/>
            <family val="2"/>
          </rPr>
          <t>Building Reuse, Maintain Interior Nonstructural Elements</t>
        </r>
        <r>
          <rPr>
            <sz val="8"/>
            <color indexed="81"/>
            <rFont val="Arial"/>
            <family val="2"/>
          </rPr>
          <t xml:space="preserve">
1. Reuse interior nonstructural walls.
2. Reuse finished ceilings.
3. Reuse finished floors.
4. Reuse interior finishes of exterior structural walls.
5. Reuse interior doors.
6. Reuse interior casework.
7. Reuse interior windoes/sidelights.
8. Other</t>
        </r>
      </text>
    </comment>
    <comment ref="L86" authorId="2">
      <text>
        <r>
          <rPr>
            <b/>
            <sz val="8"/>
            <color indexed="81"/>
            <rFont val="Arial"/>
            <family val="2"/>
          </rPr>
          <t>Construction Waste Management, Divert 50%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O86" authorId="2">
      <text>
        <r>
          <rPr>
            <b/>
            <sz val="8"/>
            <color indexed="81"/>
            <rFont val="Arial"/>
            <family val="2"/>
          </rPr>
          <t>Construction Waste Management, Divert 50%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R86" authorId="2">
      <text>
        <r>
          <rPr>
            <b/>
            <sz val="8"/>
            <color indexed="81"/>
            <rFont val="Arial"/>
            <family val="2"/>
          </rPr>
          <t>Construction Waste Management, Divert 50%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U86" authorId="2">
      <text>
        <r>
          <rPr>
            <b/>
            <sz val="8"/>
            <color indexed="81"/>
            <rFont val="Arial"/>
            <family val="2"/>
          </rPr>
          <t>Construction Waste Management, Divert 50%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X86" authorId="2">
      <text>
        <r>
          <rPr>
            <b/>
            <sz val="8"/>
            <color indexed="81"/>
            <rFont val="Arial"/>
            <family val="2"/>
          </rPr>
          <t>Construction Waste Management, Divert 50%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AA86" authorId="2">
      <text>
        <r>
          <rPr>
            <b/>
            <sz val="8"/>
            <color indexed="81"/>
            <rFont val="Arial"/>
            <family val="2"/>
          </rPr>
          <t>Construction Waste Management, Divert 50%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L87" authorId="2">
      <text>
        <r>
          <rPr>
            <b/>
            <sz val="8"/>
            <color indexed="81"/>
            <rFont val="Arial"/>
            <family val="2"/>
          </rPr>
          <t>Construction Waste Management, Divert 75%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O87" authorId="2">
      <text>
        <r>
          <rPr>
            <b/>
            <sz val="8"/>
            <color indexed="81"/>
            <rFont val="Arial"/>
            <family val="2"/>
          </rPr>
          <t>Construction Waste Management, Divert 75%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R87" authorId="2">
      <text>
        <r>
          <rPr>
            <b/>
            <sz val="8"/>
            <color indexed="81"/>
            <rFont val="Arial"/>
            <family val="2"/>
          </rPr>
          <t>Construction Waste Management, Divert 75%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U87" authorId="2">
      <text>
        <r>
          <rPr>
            <b/>
            <sz val="8"/>
            <color indexed="81"/>
            <rFont val="Arial"/>
            <family val="2"/>
          </rPr>
          <t>Construction Waste Management, Divert 75%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X87" authorId="2">
      <text>
        <r>
          <rPr>
            <b/>
            <sz val="8"/>
            <color indexed="81"/>
            <rFont val="Arial"/>
            <family val="2"/>
          </rPr>
          <t>Construction Waste Management, Divert 75%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AA87" authorId="2">
      <text>
        <r>
          <rPr>
            <b/>
            <sz val="8"/>
            <color indexed="81"/>
            <rFont val="Arial"/>
            <family val="2"/>
          </rPr>
          <t>Construction Waste Management, Divert 75% from Disposal</t>
        </r>
        <r>
          <rPr>
            <sz val="8"/>
            <color indexed="81"/>
            <rFont val="Arial"/>
            <family val="2"/>
          </rPr>
          <t xml:space="preserve">
1. Develop waste management plan.
2. Identify materials to be recycled.
3. Establish whether measure will be weight or volume.
4. Establish whether materials will be sorted on site or comingled.
5. Other</t>
        </r>
      </text>
    </comment>
    <comment ref="L88" authorId="2">
      <text>
        <r>
          <rPr>
            <b/>
            <sz val="8"/>
            <color indexed="81"/>
            <rFont val="Arial"/>
            <family val="2"/>
          </rPr>
          <t>Materials Reuse (Do not include Mechanical, Electrical, Plumbing or Appliances)</t>
        </r>
        <r>
          <rPr>
            <sz val="8"/>
            <color indexed="81"/>
            <rFont val="Arial"/>
            <family val="2"/>
          </rPr>
          <t xml:space="preserve">
1. Relocated Existing Doors
2. Door Hardware
3. Furniture (Purchased at least 2 years prior to project initiation.)
4. Salvaged Brick
5. Structural Timber
6. Stone
7. Pavers
8. Other</t>
        </r>
      </text>
    </comment>
    <comment ref="O88" authorId="2">
      <text>
        <r>
          <rPr>
            <b/>
            <sz val="8"/>
            <color indexed="81"/>
            <rFont val="Arial"/>
            <family val="2"/>
          </rPr>
          <t>Materials Reuse (Do not include Mechanical, Electrical, Plumbing or Appliances)</t>
        </r>
        <r>
          <rPr>
            <sz val="8"/>
            <color indexed="81"/>
            <rFont val="Arial"/>
            <family val="2"/>
          </rPr>
          <t xml:space="preserve">
1. Relocated Existing Doors
2. Door Hardware
3. Furniture (Purchased at least 2 years prior to project initiation.)
4. Salvaged Brick
5. Structural Timber
6. Stone
7. Pavers
8. Other</t>
        </r>
      </text>
    </comment>
    <comment ref="R88" authorId="2">
      <text>
        <r>
          <rPr>
            <b/>
            <sz val="8"/>
            <color indexed="81"/>
            <rFont val="Arial"/>
            <family val="2"/>
          </rPr>
          <t>Materials Reuse (Do not include Mechanical, Electrical, Plumbing or Appliances)</t>
        </r>
        <r>
          <rPr>
            <sz val="8"/>
            <color indexed="81"/>
            <rFont val="Arial"/>
            <family val="2"/>
          </rPr>
          <t xml:space="preserve">
1. Relocated Existing Doors
2. Door Hardware
3. Furniture (Purchased at least 2 years prior to project initiation.)
4. Salvaged Brick
5. Structural Timber
6. Stone
7. Pavers
8. Other</t>
        </r>
      </text>
    </comment>
    <comment ref="U88" authorId="2">
      <text>
        <r>
          <rPr>
            <b/>
            <sz val="8"/>
            <color indexed="81"/>
            <rFont val="Arial"/>
            <family val="2"/>
          </rPr>
          <t>Materials Reuse (Do not include Mechanical, Electrical, Plumbing or Appliances)</t>
        </r>
        <r>
          <rPr>
            <sz val="8"/>
            <color indexed="81"/>
            <rFont val="Arial"/>
            <family val="2"/>
          </rPr>
          <t xml:space="preserve">
1. Relocated Existing Doors
2. Door Hardware
3. Furniture (Purchased at least 2 years prior to project initiation.)
4. Salvaged Brick
5. Structural Timber
6. Stone
7. Pavers
8. Other</t>
        </r>
      </text>
    </comment>
    <comment ref="X88" authorId="2">
      <text>
        <r>
          <rPr>
            <b/>
            <sz val="8"/>
            <color indexed="81"/>
            <rFont val="Arial"/>
            <family val="2"/>
          </rPr>
          <t>Materials Reuse (Do not include Mechanical, Electrical, Plumbing or Appliances)</t>
        </r>
        <r>
          <rPr>
            <sz val="8"/>
            <color indexed="81"/>
            <rFont val="Arial"/>
            <family val="2"/>
          </rPr>
          <t xml:space="preserve">
1. Relocated Existing Doors
2. Door Hardware
3. Furniture (Purchased at least 2 years prior to project initiation.)
4. Salvaged Brick
5. Structural Timber
6. Stone
7. Pavers
8. Other</t>
        </r>
      </text>
    </comment>
    <comment ref="AA88" authorId="2">
      <text>
        <r>
          <rPr>
            <b/>
            <sz val="8"/>
            <color indexed="81"/>
            <rFont val="Arial"/>
            <family val="2"/>
          </rPr>
          <t>Materials Reuse (Do not include Mechanical, Electrical, Plumbing or Appliances)</t>
        </r>
        <r>
          <rPr>
            <sz val="8"/>
            <color indexed="81"/>
            <rFont val="Arial"/>
            <family val="2"/>
          </rPr>
          <t xml:space="preserve">
1. Relocated Existing Doors
2. Door Hardware
3. Furniture (Purchased at least 2 years prior to project initiation.)
4. Salvaged Brick
5. Structural Timber
6. Stone
7. Pavers
8. Other</t>
        </r>
      </text>
    </comment>
    <comment ref="L89" authorId="2">
      <text>
        <r>
          <rPr>
            <b/>
            <sz val="8"/>
            <color indexed="81"/>
            <rFont val="Arial"/>
            <family val="2"/>
          </rPr>
          <t>Recycled Content (10%)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O89" authorId="2">
      <text>
        <r>
          <rPr>
            <b/>
            <sz val="8"/>
            <color indexed="81"/>
            <rFont val="Arial"/>
            <family val="2"/>
          </rPr>
          <t>Recycled Content (10%)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R89" authorId="2">
      <text>
        <r>
          <rPr>
            <b/>
            <sz val="8"/>
            <color indexed="81"/>
            <rFont val="Arial"/>
            <family val="2"/>
          </rPr>
          <t>Recycled Content (10%)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U89" authorId="2">
      <text>
        <r>
          <rPr>
            <b/>
            <sz val="8"/>
            <color indexed="81"/>
            <rFont val="Arial"/>
            <family val="2"/>
          </rPr>
          <t>Recycled Content (10%)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X89" authorId="2">
      <text>
        <r>
          <rPr>
            <b/>
            <sz val="8"/>
            <color indexed="81"/>
            <rFont val="Arial"/>
            <family val="2"/>
          </rPr>
          <t>Recycled Content (10%)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AA89" authorId="2">
      <text>
        <r>
          <rPr>
            <b/>
            <sz val="8"/>
            <color indexed="81"/>
            <rFont val="Arial"/>
            <family val="2"/>
          </rPr>
          <t>Recycled Content (10%)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L90" authorId="2">
      <text>
        <r>
          <rPr>
            <b/>
            <sz val="8"/>
            <color indexed="81"/>
            <rFont val="Arial"/>
            <family val="2"/>
          </rPr>
          <t>Recycled Content (20%)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O90" authorId="2">
      <text>
        <r>
          <rPr>
            <b/>
            <sz val="8"/>
            <color indexed="81"/>
            <rFont val="Arial"/>
            <family val="2"/>
          </rPr>
          <t>Recycled Content (20%)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R90" authorId="2">
      <text>
        <r>
          <rPr>
            <b/>
            <sz val="8"/>
            <color indexed="81"/>
            <rFont val="Arial"/>
            <family val="2"/>
          </rPr>
          <t>Recycled Content (20%)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U90" authorId="2">
      <text>
        <r>
          <rPr>
            <b/>
            <sz val="8"/>
            <color indexed="81"/>
            <rFont val="Arial"/>
            <family val="2"/>
          </rPr>
          <t>Recycled Content (20%)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X90" authorId="2">
      <text>
        <r>
          <rPr>
            <b/>
            <sz val="8"/>
            <color indexed="81"/>
            <rFont val="Arial"/>
            <family val="2"/>
          </rPr>
          <t>Recycled Content (20%)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AA90" authorId="2">
      <text>
        <r>
          <rPr>
            <b/>
            <sz val="8"/>
            <color indexed="81"/>
            <rFont val="Arial"/>
            <family val="2"/>
          </rPr>
          <t>Recycled Content (20%) (Do not include Mechanical, Electrical, Plumbing or Specialty Items like elevators.)</t>
        </r>
        <r>
          <rPr>
            <sz val="8"/>
            <color indexed="81"/>
            <rFont val="Arial"/>
            <family val="2"/>
          </rPr>
          <t xml:space="preserve">
1. Steel
2. Supplementary Cementitious Materials (pozolans, fly ash, etc.)
3. Asphalt
4. Countertops
5. Other</t>
        </r>
      </text>
    </comment>
    <comment ref="L91" authorId="2">
      <text>
        <r>
          <rPr>
            <b/>
            <sz val="8"/>
            <color indexed="81"/>
            <rFont val="Arial"/>
            <family val="2"/>
          </rPr>
          <t>Regional Materials</t>
        </r>
        <r>
          <rPr>
            <sz val="8"/>
            <color indexed="81"/>
            <rFont val="Arial"/>
            <family val="2"/>
          </rPr>
          <t xml:space="preserve">
1. Onsite Salvaged Materials
2. Regionally Obtained Concrete
3. Regionally Obtained Lumber
4. Regionally Obtained Plant Material
5. Other</t>
        </r>
      </text>
    </comment>
    <comment ref="O91" authorId="2">
      <text>
        <r>
          <rPr>
            <b/>
            <sz val="8"/>
            <color indexed="81"/>
            <rFont val="Arial"/>
            <family val="2"/>
          </rPr>
          <t>Regional Materials</t>
        </r>
        <r>
          <rPr>
            <sz val="8"/>
            <color indexed="81"/>
            <rFont val="Arial"/>
            <family val="2"/>
          </rPr>
          <t xml:space="preserve">
1. Onsite Salvaged Materials
2. Regionally Obtained Concrete
3. Regionally Obtained Lumber
4. Regionally Obtained Plant Material
5. Other</t>
        </r>
      </text>
    </comment>
    <comment ref="R91" authorId="2">
      <text>
        <r>
          <rPr>
            <b/>
            <sz val="8"/>
            <color indexed="81"/>
            <rFont val="Arial"/>
            <family val="2"/>
          </rPr>
          <t>Regional Materials</t>
        </r>
        <r>
          <rPr>
            <sz val="8"/>
            <color indexed="81"/>
            <rFont val="Arial"/>
            <family val="2"/>
          </rPr>
          <t xml:space="preserve">
1. Onsite Salvaged Materials
2. Regionally Obtained Concrete
3. Regionally Obtained Lumber
4. Regionally Obtained Plant Material
5. Other</t>
        </r>
      </text>
    </comment>
    <comment ref="U91" authorId="2">
      <text>
        <r>
          <rPr>
            <b/>
            <sz val="8"/>
            <color indexed="81"/>
            <rFont val="Arial"/>
            <family val="2"/>
          </rPr>
          <t>Regional Materials</t>
        </r>
        <r>
          <rPr>
            <sz val="8"/>
            <color indexed="81"/>
            <rFont val="Arial"/>
            <family val="2"/>
          </rPr>
          <t xml:space="preserve">
1. Onsite Salvaged Materials
2. Regionally Obtained Concrete
3. Regionally Obtained Lumber
4. Regionally Obtained Plant Material
5. Other</t>
        </r>
      </text>
    </comment>
    <comment ref="X91" authorId="2">
      <text>
        <r>
          <rPr>
            <b/>
            <sz val="8"/>
            <color indexed="81"/>
            <rFont val="Arial"/>
            <family val="2"/>
          </rPr>
          <t>Regional Materials</t>
        </r>
        <r>
          <rPr>
            <sz val="8"/>
            <color indexed="81"/>
            <rFont val="Arial"/>
            <family val="2"/>
          </rPr>
          <t xml:space="preserve">
1. Onsite Salvaged Materials
2. Regionally Obtained Concrete
3. Regionally Obtained Lumber
4. Regionally Obtained Plant Material
5. Other</t>
        </r>
      </text>
    </comment>
    <comment ref="AA91" authorId="2">
      <text>
        <r>
          <rPr>
            <b/>
            <sz val="8"/>
            <color indexed="81"/>
            <rFont val="Arial"/>
            <family val="2"/>
          </rPr>
          <t>Regional Materials</t>
        </r>
        <r>
          <rPr>
            <sz val="8"/>
            <color indexed="81"/>
            <rFont val="Arial"/>
            <family val="2"/>
          </rPr>
          <t xml:space="preserve">
1. Onsite Salvaged Materials
2. Regionally Obtained Concrete
3. Regionally Obtained Lumber
4. Regionally Obtained Plant Material
5. Other</t>
        </r>
      </text>
    </comment>
    <comment ref="L92" authorId="2">
      <text>
        <r>
          <rPr>
            <b/>
            <sz val="8"/>
            <color indexed="81"/>
            <rFont val="Arial"/>
            <family val="2"/>
          </rPr>
          <t>Biopreferred Products</t>
        </r>
        <r>
          <rPr>
            <sz val="8"/>
            <color indexed="81"/>
            <rFont val="Arial"/>
            <family val="2"/>
          </rPr>
          <t xml:space="preserve">
1. Biopreferred Form Release Agent
2. Biopreferred Carpet
3. Biopreferred Sealants and Coatings
4. Other</t>
        </r>
      </text>
    </comment>
    <comment ref="O92" authorId="2">
      <text>
        <r>
          <rPr>
            <b/>
            <sz val="8"/>
            <color indexed="81"/>
            <rFont val="Arial"/>
            <family val="2"/>
          </rPr>
          <t>Biopreferred Products</t>
        </r>
        <r>
          <rPr>
            <sz val="8"/>
            <color indexed="81"/>
            <rFont val="Arial"/>
            <family val="2"/>
          </rPr>
          <t xml:space="preserve">
1. Biopreferred Form Release Agent
2. Biopreferred Carpet
3. Biopreferred Sealants and Coatings
4. Other</t>
        </r>
      </text>
    </comment>
    <comment ref="R92" authorId="2">
      <text>
        <r>
          <rPr>
            <b/>
            <sz val="8"/>
            <color indexed="81"/>
            <rFont val="Arial"/>
            <family val="2"/>
          </rPr>
          <t>Biopreferred Products</t>
        </r>
        <r>
          <rPr>
            <sz val="8"/>
            <color indexed="81"/>
            <rFont val="Arial"/>
            <family val="2"/>
          </rPr>
          <t xml:space="preserve">
1. Biopreferred Form Release Agent
2. Biopreferred Carpet
3. Biopreferred Sealants and Coatings
4. Other</t>
        </r>
      </text>
    </comment>
    <comment ref="U92" authorId="2">
      <text>
        <r>
          <rPr>
            <b/>
            <sz val="8"/>
            <color indexed="81"/>
            <rFont val="Arial"/>
            <family val="2"/>
          </rPr>
          <t>Biopreferred Products</t>
        </r>
        <r>
          <rPr>
            <sz val="8"/>
            <color indexed="81"/>
            <rFont val="Arial"/>
            <family val="2"/>
          </rPr>
          <t xml:space="preserve">
1. Biopreferred Form Release Agent
2. Biopreferred Carpet
3. Biopreferred Sealants and Coatings
4. Other</t>
        </r>
      </text>
    </comment>
    <comment ref="X92" authorId="2">
      <text>
        <r>
          <rPr>
            <b/>
            <sz val="8"/>
            <color indexed="81"/>
            <rFont val="Arial"/>
            <family val="2"/>
          </rPr>
          <t>Biopreferred Products</t>
        </r>
        <r>
          <rPr>
            <sz val="8"/>
            <color indexed="81"/>
            <rFont val="Arial"/>
            <family val="2"/>
          </rPr>
          <t xml:space="preserve">
1. Biopreferred Form Release Agent
2. Biopreferred Carpet
3. Biopreferred Sealants and Coatings
4. Other</t>
        </r>
      </text>
    </comment>
    <comment ref="AA92" authorId="2">
      <text>
        <r>
          <rPr>
            <b/>
            <sz val="8"/>
            <color indexed="81"/>
            <rFont val="Arial"/>
            <family val="2"/>
          </rPr>
          <t>Biopreferred Products</t>
        </r>
        <r>
          <rPr>
            <sz val="8"/>
            <color indexed="81"/>
            <rFont val="Arial"/>
            <family val="2"/>
          </rPr>
          <t xml:space="preserve">
1. Biopreferred Form Release Agent
2. Biopreferred Carpet
3. Biopreferred Sealants and Coatings
4. Other</t>
        </r>
      </text>
    </comment>
    <comment ref="L93" authorId="2">
      <text>
        <r>
          <rPr>
            <b/>
            <sz val="8"/>
            <color indexed="81"/>
            <rFont val="April"/>
          </rPr>
          <t>Rapidly Renewable Materials</t>
        </r>
        <r>
          <rPr>
            <sz val="8"/>
            <color indexed="81"/>
            <rFont val="April"/>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O93" authorId="2">
      <text>
        <r>
          <rPr>
            <b/>
            <sz val="8"/>
            <color indexed="81"/>
            <rFont val="April"/>
          </rPr>
          <t>Rapidly Renewable Materials</t>
        </r>
        <r>
          <rPr>
            <sz val="8"/>
            <color indexed="81"/>
            <rFont val="April"/>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R93" authorId="2">
      <text>
        <r>
          <rPr>
            <b/>
            <sz val="8"/>
            <color indexed="81"/>
            <rFont val="April"/>
          </rPr>
          <t>Rapidly Renewable Materials</t>
        </r>
        <r>
          <rPr>
            <sz val="8"/>
            <color indexed="81"/>
            <rFont val="April"/>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U93" authorId="2">
      <text>
        <r>
          <rPr>
            <b/>
            <sz val="8"/>
            <color indexed="81"/>
            <rFont val="April"/>
          </rPr>
          <t>Rapidly Renewable Materials</t>
        </r>
        <r>
          <rPr>
            <sz val="8"/>
            <color indexed="81"/>
            <rFont val="April"/>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X93" authorId="2">
      <text>
        <r>
          <rPr>
            <b/>
            <sz val="8"/>
            <color indexed="81"/>
            <rFont val="April"/>
          </rPr>
          <t>Rapidly Renewable Materials</t>
        </r>
        <r>
          <rPr>
            <sz val="8"/>
            <color indexed="81"/>
            <rFont val="April"/>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AA93" authorId="2">
      <text>
        <r>
          <rPr>
            <b/>
            <sz val="8"/>
            <color indexed="81"/>
            <rFont val="April"/>
          </rPr>
          <t>Rapidly Renewable Materials</t>
        </r>
        <r>
          <rPr>
            <sz val="8"/>
            <color indexed="81"/>
            <rFont val="April"/>
          </rPr>
          <t xml:space="preserve">
1. Bamboo Flooring
2. Cork Flooring
3. Wheat board Countertops
4. Linoleum Flooring
5. Bamboo Window Blinds
6. Cotton Batt Insulation
7. Wool Carpeting
8. Soy Based Form Release Agent
9. Biobased Paints
10. Straw Bales
11. Coir Geotextile Fabric
12. Jute Based Geotextile Fabric
13. Other</t>
        </r>
      </text>
    </comment>
    <comment ref="L94" authorId="2">
      <text>
        <r>
          <rPr>
            <b/>
            <sz val="8"/>
            <color indexed="81"/>
            <rFont val="Arial"/>
            <family val="2"/>
          </rPr>
          <t xml:space="preserve">Certified Wood*
</t>
        </r>
        <r>
          <rPr>
            <sz val="8"/>
            <color indexed="81"/>
            <rFont val="Arial"/>
            <family val="2"/>
          </rPr>
          <t>1. Certified Wood for Permanent Installation
2. Certified wood for Temporary use (Forms, bracing, scaffolding, etc.)
3. Other
*Suggested wood certifications include Forest Stewardship Council (FSC), Sustainable Forestry Initiative (SFI), Candadian Standards Association (CSA).</t>
        </r>
      </text>
    </comment>
    <comment ref="O94" authorId="2">
      <text>
        <r>
          <rPr>
            <b/>
            <sz val="8"/>
            <color indexed="81"/>
            <rFont val="Arial"/>
            <family val="2"/>
          </rPr>
          <t xml:space="preserve">Certified Wood*
</t>
        </r>
        <r>
          <rPr>
            <sz val="8"/>
            <color indexed="81"/>
            <rFont val="Arial"/>
            <family val="2"/>
          </rPr>
          <t>1. Certified Wood for Permanent Installation
2. Certified wood for Temporary use (Forms, bracing, scaffolding, etc.)
3. Other
*Suggested wood certifications include Forest Stewardship Council (FSC), Sustainable Forestry Initiative (SFI), Candadian Standards Association (CSA).</t>
        </r>
      </text>
    </comment>
    <comment ref="R94" authorId="2">
      <text>
        <r>
          <rPr>
            <b/>
            <sz val="8"/>
            <color indexed="81"/>
            <rFont val="Arial"/>
            <family val="2"/>
          </rPr>
          <t xml:space="preserve">Certified Wood*
</t>
        </r>
        <r>
          <rPr>
            <sz val="8"/>
            <color indexed="81"/>
            <rFont val="Arial"/>
            <family val="2"/>
          </rPr>
          <t>1. Certified Wood for Permanent Installation
2. Certified wood for Temporary use (Forms, bracing, scaffolding, etc.)
3. Other
*Suggested wood certifications include Forest Stewardship Council (FSC), Sustainable Forestry Initiative (SFI), Candadian Standards Association (CSA).</t>
        </r>
      </text>
    </comment>
    <comment ref="U94" authorId="2">
      <text>
        <r>
          <rPr>
            <b/>
            <sz val="8"/>
            <color indexed="81"/>
            <rFont val="Arial"/>
            <family val="2"/>
          </rPr>
          <t xml:space="preserve">Certified Wood*
</t>
        </r>
        <r>
          <rPr>
            <sz val="8"/>
            <color indexed="81"/>
            <rFont val="Arial"/>
            <family val="2"/>
          </rPr>
          <t>1. Certified Wood for Permanent Installation
2. Certified wood for Temporary use (Forms, bracing, scaffolding, etc.)
3. Other
*Suggested wood certifications include Forest Stewardship Council (FSC), Sustainable Forestry Initiative (SFI), Candadian Standards Association (CSA).</t>
        </r>
      </text>
    </comment>
    <comment ref="X94" authorId="2">
      <text>
        <r>
          <rPr>
            <b/>
            <sz val="8"/>
            <color indexed="81"/>
            <rFont val="Arial"/>
            <family val="2"/>
          </rPr>
          <t xml:space="preserve">Certified Wood*
</t>
        </r>
        <r>
          <rPr>
            <sz val="8"/>
            <color indexed="81"/>
            <rFont val="Arial"/>
            <family val="2"/>
          </rPr>
          <t>1. Certified Wood for Permanent Installation
2. Certified wood for Temporary use (Forms, bracing, scaffolding, etc.)
3. Other
*Suggested wood certifications include Forest Stewardship Council (FSC), Sustainable Forestry Initiative (SFI), Candadian Standards Association (CSA).</t>
        </r>
      </text>
    </comment>
    <comment ref="AA94" authorId="2">
      <text>
        <r>
          <rPr>
            <b/>
            <sz val="8"/>
            <color indexed="81"/>
            <rFont val="Arial"/>
            <family val="2"/>
          </rPr>
          <t xml:space="preserve">Certified Wood*
</t>
        </r>
        <r>
          <rPr>
            <sz val="8"/>
            <color indexed="81"/>
            <rFont val="Arial"/>
            <family val="2"/>
          </rPr>
          <t>1. Certified Wood for Permanent Installation
2. Certified wood for Temporary use (Forms, bracing, scaffolding, etc.)
3. Other
*Suggested wood certifications include Forest Stewardship Council (FSC), Sustainable Forestry Initiative (SFI), Candadian Standards Association (CSA).</t>
        </r>
      </text>
    </comment>
    <comment ref="L100" authorId="2">
      <text>
        <r>
          <rPr>
            <b/>
            <sz val="8"/>
            <color indexed="81"/>
            <rFont val="Arial"/>
            <family val="2"/>
          </rPr>
          <t xml:space="preserve">Minimum Indoor Air Quality (IAQ)
</t>
        </r>
        <r>
          <rPr>
            <sz val="8"/>
            <color indexed="81"/>
            <rFont val="Arial"/>
            <family val="2"/>
          </rPr>
          <t>1. Meet the requirements of ASHRAE 62.1-2007. (American Society of Heating, Refrigerating and Air-Conditioning Engineers)
2. Other</t>
        </r>
      </text>
    </comment>
    <comment ref="O100" authorId="2">
      <text>
        <r>
          <rPr>
            <b/>
            <sz val="8"/>
            <color indexed="81"/>
            <rFont val="Arial"/>
            <family val="2"/>
          </rPr>
          <t xml:space="preserve">Minimum Indoor Air Quality (IAQ)
</t>
        </r>
        <r>
          <rPr>
            <sz val="8"/>
            <color indexed="81"/>
            <rFont val="Arial"/>
            <family val="2"/>
          </rPr>
          <t>1. Meet the requirements of ASHRAE 62.1-2007. (American Society of Heating, Refrigerating and Air-Conditioning Engineers)
2. Other</t>
        </r>
      </text>
    </comment>
    <comment ref="R100" authorId="2">
      <text>
        <r>
          <rPr>
            <b/>
            <sz val="8"/>
            <color indexed="81"/>
            <rFont val="Arial"/>
            <family val="2"/>
          </rPr>
          <t xml:space="preserve">Minimum Indoor Air Quality (IAQ)
</t>
        </r>
        <r>
          <rPr>
            <sz val="8"/>
            <color indexed="81"/>
            <rFont val="Arial"/>
            <family val="2"/>
          </rPr>
          <t>1. Meet the requirements of ASHRAE 62.1-2007. (American Society of Heating, Refrigerating and Air-Conditioning Engineers)
2. Other</t>
        </r>
      </text>
    </comment>
    <comment ref="U100" authorId="2">
      <text>
        <r>
          <rPr>
            <b/>
            <sz val="8"/>
            <color indexed="81"/>
            <rFont val="Arial"/>
            <family val="2"/>
          </rPr>
          <t xml:space="preserve">Minimum Indoor Air Quality (IAQ)
</t>
        </r>
        <r>
          <rPr>
            <sz val="8"/>
            <color indexed="81"/>
            <rFont val="Arial"/>
            <family val="2"/>
          </rPr>
          <t>1. Meet the requirements of ASHRAE 62.1-2007. (American Society of Heating, Refrigerating and Air-Conditioning Engineers)
2. Other</t>
        </r>
      </text>
    </comment>
    <comment ref="X100" authorId="2">
      <text>
        <r>
          <rPr>
            <b/>
            <sz val="8"/>
            <color indexed="81"/>
            <rFont val="Arial"/>
            <family val="2"/>
          </rPr>
          <t xml:space="preserve">Minimum Indoor Air Quality (IAQ)
</t>
        </r>
        <r>
          <rPr>
            <sz val="8"/>
            <color indexed="81"/>
            <rFont val="Arial"/>
            <family val="2"/>
          </rPr>
          <t>1. Meet the requirements of ASHRAE 62.1-2007. (American Society of Heating, Refrigerating and Air-Conditioning Engineers)
2. Other</t>
        </r>
      </text>
    </comment>
    <comment ref="AA100" authorId="2">
      <text>
        <r>
          <rPr>
            <b/>
            <sz val="8"/>
            <color indexed="81"/>
            <rFont val="Arial"/>
            <family val="2"/>
          </rPr>
          <t xml:space="preserve">Minimum Indoor Air Quality (IAQ)
</t>
        </r>
        <r>
          <rPr>
            <sz val="8"/>
            <color indexed="81"/>
            <rFont val="Arial"/>
            <family val="2"/>
          </rPr>
          <t>1. Meet the requirements of ASHRAE 62.1-2007. (American Society of Heating, Refrigerating and Air-Conditioning Engineers)
2. Other</t>
        </r>
      </text>
    </comment>
    <comment ref="L101" authorId="2">
      <text>
        <r>
          <rPr>
            <b/>
            <sz val="8"/>
            <color indexed="81"/>
            <rFont val="Arial"/>
            <family val="2"/>
          </rPr>
          <t>Environmental Tobacco Smoke Control</t>
        </r>
        <r>
          <rPr>
            <sz val="8"/>
            <color indexed="81"/>
            <rFont val="Arial"/>
            <family val="2"/>
          </rPr>
          <t xml:space="preserve">
1. Smoking will be prohibited in the building and anywhere within 25 feet of entries, outdoor air intakes, and operable windows.
2. Signage is provided to allow smoking in designated areas, prohibit smoking in other areas, or prohibit smoking on entire property.
3. Other</t>
        </r>
      </text>
    </comment>
    <comment ref="O101" authorId="2">
      <text>
        <r>
          <rPr>
            <b/>
            <sz val="8"/>
            <color indexed="81"/>
            <rFont val="Arial"/>
            <family val="2"/>
          </rPr>
          <t>Environmental Tobacco Smoke Control</t>
        </r>
        <r>
          <rPr>
            <sz val="8"/>
            <color indexed="81"/>
            <rFont val="Arial"/>
            <family val="2"/>
          </rPr>
          <t xml:space="preserve">
1. Smoking will be prohibited in the building and anywhere within 25 feet of entries, outdoor air intakes, and operable windows.
2. Signage is provided to allow smoking in designated areas, prohibit smoking in other areas, or prohibit smoking on entire property.
3. Other</t>
        </r>
      </text>
    </comment>
    <comment ref="R101" authorId="2">
      <text>
        <r>
          <rPr>
            <b/>
            <sz val="8"/>
            <color indexed="81"/>
            <rFont val="Arial"/>
            <family val="2"/>
          </rPr>
          <t>Environmental Tobacco Smoke Control</t>
        </r>
        <r>
          <rPr>
            <sz val="8"/>
            <color indexed="81"/>
            <rFont val="Arial"/>
            <family val="2"/>
          </rPr>
          <t xml:space="preserve">
1. Smoking will be prohibited in the building and anywhere within 25 feet of entries, outdoor air intakes, and operable windows.
2. Signage is provided to allow smoking in designated areas, prohibit smoking in other areas, or prohibit smoking on entire property.
3. Other</t>
        </r>
      </text>
    </comment>
    <comment ref="U101" authorId="2">
      <text>
        <r>
          <rPr>
            <b/>
            <sz val="8"/>
            <color indexed="81"/>
            <rFont val="Arial"/>
            <family val="2"/>
          </rPr>
          <t>Environmental Tobacco Smoke Control</t>
        </r>
        <r>
          <rPr>
            <sz val="8"/>
            <color indexed="81"/>
            <rFont val="Arial"/>
            <family val="2"/>
          </rPr>
          <t xml:space="preserve">
1. Smoking will be prohibited in the building and anywhere within 25 feet of entries, outdoor air intakes, and operable windows.
2. Signage is provided to allow smoking in designated areas, prohibit smoking in other areas, or prohibit smoking on entire property.
3. Other</t>
        </r>
      </text>
    </comment>
    <comment ref="X101" authorId="2">
      <text>
        <r>
          <rPr>
            <b/>
            <sz val="8"/>
            <color indexed="81"/>
            <rFont val="Arial"/>
            <family val="2"/>
          </rPr>
          <t>Environmental Tobacco Smoke Control</t>
        </r>
        <r>
          <rPr>
            <sz val="8"/>
            <color indexed="81"/>
            <rFont val="Arial"/>
            <family val="2"/>
          </rPr>
          <t xml:space="preserve">
1. Smoking will be prohibited in the building and anywhere within 25 feet of entries, outdoor air intakes, and operable windows.
2. Signage is provided to allow smoking in designated areas, prohibit smoking in other areas, or prohibit smoking on entire property.
3. Other</t>
        </r>
      </text>
    </comment>
    <comment ref="AA101" authorId="2">
      <text>
        <r>
          <rPr>
            <b/>
            <sz val="8"/>
            <color indexed="81"/>
            <rFont val="Arial"/>
            <family val="2"/>
          </rPr>
          <t>Environmental Tobacco Smoke Control</t>
        </r>
        <r>
          <rPr>
            <sz val="8"/>
            <color indexed="81"/>
            <rFont val="Arial"/>
            <family val="2"/>
          </rPr>
          <t xml:space="preserve">
1. Smoking will be prohibited in the building and anywhere within 25 feet of entries, outdoor air intakes, and operable windows.
2. Signage is provided to allow smoking in designated areas, prohibit smoking in other areas, or prohibit smoking on entire property.
3. Other</t>
        </r>
      </text>
    </comment>
    <comment ref="L102" authorId="2">
      <text>
        <r>
          <rPr>
            <b/>
            <sz val="8"/>
            <color indexed="81"/>
            <rFont val="Arial"/>
            <family val="2"/>
          </rPr>
          <t>Outdoor Air Delivery Monitoring</t>
        </r>
        <r>
          <rPr>
            <sz val="8"/>
            <color indexed="81"/>
            <rFont val="Arial"/>
            <family val="2"/>
          </rPr>
          <t xml:space="preserve">
1. CO</t>
        </r>
        <r>
          <rPr>
            <vertAlign val="subscript"/>
            <sz val="8"/>
            <color indexed="81"/>
            <rFont val="Arial"/>
            <family val="2"/>
          </rPr>
          <t>2</t>
        </r>
        <r>
          <rPr>
            <sz val="8"/>
            <color indexed="81"/>
            <rFont val="Arial"/>
            <family val="2"/>
          </rPr>
          <t xml:space="preserve"> (Carbon Dioxide) Monitoring System that automatically adjusts ventilation air quantity.
2. Airflow measuring with accuracy of plus/minus 15%.
3. Other</t>
        </r>
      </text>
    </comment>
    <comment ref="O102" authorId="2">
      <text>
        <r>
          <rPr>
            <b/>
            <sz val="8"/>
            <color indexed="81"/>
            <rFont val="Arial"/>
            <family val="2"/>
          </rPr>
          <t>Outdoor Air Delivery Monitoring</t>
        </r>
        <r>
          <rPr>
            <sz val="8"/>
            <color indexed="81"/>
            <rFont val="Arial"/>
            <family val="2"/>
          </rPr>
          <t xml:space="preserve">
1. CO</t>
        </r>
        <r>
          <rPr>
            <vertAlign val="subscript"/>
            <sz val="8"/>
            <color indexed="81"/>
            <rFont val="Arial"/>
            <family val="2"/>
          </rPr>
          <t>2</t>
        </r>
        <r>
          <rPr>
            <sz val="8"/>
            <color indexed="81"/>
            <rFont val="Arial"/>
            <family val="2"/>
          </rPr>
          <t xml:space="preserve"> (Carbon Dioxide) Monitoring System that automatically adjusts ventilation air quantity.
2. Airflow measuring with accuracy of plus/minus 15%.
3. Other</t>
        </r>
      </text>
    </comment>
    <comment ref="R102" authorId="2">
      <text>
        <r>
          <rPr>
            <b/>
            <sz val="8"/>
            <color indexed="81"/>
            <rFont val="Arial"/>
            <family val="2"/>
          </rPr>
          <t>Outdoor Air Delivery Monitoring</t>
        </r>
        <r>
          <rPr>
            <sz val="8"/>
            <color indexed="81"/>
            <rFont val="Arial"/>
            <family val="2"/>
          </rPr>
          <t xml:space="preserve">
1. CO</t>
        </r>
        <r>
          <rPr>
            <vertAlign val="subscript"/>
            <sz val="8"/>
            <color indexed="81"/>
            <rFont val="Arial"/>
            <family val="2"/>
          </rPr>
          <t>2</t>
        </r>
        <r>
          <rPr>
            <sz val="8"/>
            <color indexed="81"/>
            <rFont val="Arial"/>
            <family val="2"/>
          </rPr>
          <t xml:space="preserve"> (Carbon Dioxide) Monitoring System that automatically adjusts ventilation air quantity.
2. Airflow measuring with accuracy of plus/minus 15%.
3. Other</t>
        </r>
      </text>
    </comment>
    <comment ref="U102" authorId="2">
      <text>
        <r>
          <rPr>
            <b/>
            <sz val="8"/>
            <color indexed="81"/>
            <rFont val="Arial"/>
            <family val="2"/>
          </rPr>
          <t>Outdoor Air Delivery Monitoring</t>
        </r>
        <r>
          <rPr>
            <sz val="8"/>
            <color indexed="81"/>
            <rFont val="Arial"/>
            <family val="2"/>
          </rPr>
          <t xml:space="preserve">
1. CO</t>
        </r>
        <r>
          <rPr>
            <vertAlign val="subscript"/>
            <sz val="8"/>
            <color indexed="81"/>
            <rFont val="Arial"/>
            <family val="2"/>
          </rPr>
          <t>2</t>
        </r>
        <r>
          <rPr>
            <sz val="8"/>
            <color indexed="81"/>
            <rFont val="Arial"/>
            <family val="2"/>
          </rPr>
          <t xml:space="preserve"> (Carbon Dioxide) Monitoring System that automatically adjusts ventilation air quantity.
2. Airflow measuring with accuracy of plus/minus 15%.
3. Other</t>
        </r>
      </text>
    </comment>
    <comment ref="X102" authorId="2">
      <text>
        <r>
          <rPr>
            <b/>
            <sz val="8"/>
            <color indexed="81"/>
            <rFont val="Arial"/>
            <family val="2"/>
          </rPr>
          <t>Outdoor Air Delivery Monitoring</t>
        </r>
        <r>
          <rPr>
            <sz val="8"/>
            <color indexed="81"/>
            <rFont val="Arial"/>
            <family val="2"/>
          </rPr>
          <t xml:space="preserve">
1. CO</t>
        </r>
        <r>
          <rPr>
            <vertAlign val="subscript"/>
            <sz val="8"/>
            <color indexed="81"/>
            <rFont val="Arial"/>
            <family val="2"/>
          </rPr>
          <t>2</t>
        </r>
        <r>
          <rPr>
            <sz val="8"/>
            <color indexed="81"/>
            <rFont val="Arial"/>
            <family val="2"/>
          </rPr>
          <t xml:space="preserve"> (Carbon Dioxide) Monitoring System that automatically adjusts ventilation air quantity.
2. Airflow measuring with accuracy of plus/minus 15%.
3. Other</t>
        </r>
      </text>
    </comment>
    <comment ref="AA102" authorId="2">
      <text>
        <r>
          <rPr>
            <b/>
            <sz val="8"/>
            <color indexed="81"/>
            <rFont val="Arial"/>
            <family val="2"/>
          </rPr>
          <t>Outdoor Air Delivery Monitoring</t>
        </r>
        <r>
          <rPr>
            <sz val="8"/>
            <color indexed="81"/>
            <rFont val="Arial"/>
            <family val="2"/>
          </rPr>
          <t xml:space="preserve">
1. CO</t>
        </r>
        <r>
          <rPr>
            <vertAlign val="subscript"/>
            <sz val="8"/>
            <color indexed="81"/>
            <rFont val="Arial"/>
            <family val="2"/>
          </rPr>
          <t>2</t>
        </r>
        <r>
          <rPr>
            <sz val="8"/>
            <color indexed="81"/>
            <rFont val="Arial"/>
            <family val="2"/>
          </rPr>
          <t xml:space="preserve"> (Carbon Dioxide) Monitoring System that automatically adjusts ventilation air quantity.
2. Airflow measuring with accuracy of plus/minus 15%.
3. Other</t>
        </r>
      </text>
    </comment>
    <comment ref="L103" authorId="2">
      <text>
        <r>
          <rPr>
            <b/>
            <sz val="8"/>
            <color indexed="81"/>
            <rFont val="Arial"/>
            <family val="2"/>
          </rPr>
          <t xml:space="preserve">Increased Ventilation
</t>
        </r>
        <r>
          <rPr>
            <sz val="8"/>
            <color indexed="81"/>
            <rFont val="Arial"/>
            <family val="2"/>
          </rPr>
          <t>1. Ventilation rate increased by at least 30% above ASHRAE 62.1-2007. (American Society of Heating, Refrigerating and Air-Conditioning Engineers)
2. Meet recommendations of "Good Practice Guide 237" (1998) of the Carbon Trust.
3. Use macroscopic, multizone, analytic model to show room-by-room airflows will naturally ventilate to minimum ventilation rates of ASHRAE 62.1-2007.
4. Other</t>
        </r>
      </text>
    </comment>
    <comment ref="O103" authorId="2">
      <text>
        <r>
          <rPr>
            <b/>
            <sz val="8"/>
            <color indexed="81"/>
            <rFont val="Arial"/>
            <family val="2"/>
          </rPr>
          <t xml:space="preserve">Increased Ventilation
</t>
        </r>
        <r>
          <rPr>
            <sz val="8"/>
            <color indexed="81"/>
            <rFont val="Arial"/>
            <family val="2"/>
          </rPr>
          <t>1. Ventilation rate increased by at least 30% above ASHRAE 62.1-2007. (American Society of Heating, Refrigerating and Air-Conditioning Engineers)
2. Meet recommendations of "Good Practice Guide 237" (1998) of the Carbon Trust.
3. Use macroscopic, multizone, analytic model to show room-by-room airflows will naturally ventilate to minimum ventilation rates of ASHRAE 62.1-2007.
4. Other</t>
        </r>
      </text>
    </comment>
    <comment ref="R103" authorId="2">
      <text>
        <r>
          <rPr>
            <b/>
            <sz val="8"/>
            <color indexed="81"/>
            <rFont val="Arial"/>
            <family val="2"/>
          </rPr>
          <t xml:space="preserve">Increased Ventilation
</t>
        </r>
        <r>
          <rPr>
            <sz val="8"/>
            <color indexed="81"/>
            <rFont val="Arial"/>
            <family val="2"/>
          </rPr>
          <t>1. Ventilation rate increased by at least 30% above ASHRAE 62.1-2007. (American Society of Heating, Refrigerating and Air-Conditioning Engineers)
2. Meet recommendations of "Good Practice Guide 237" (1998) of the Carbon Trust.
3. Use macroscopic, multizone, analytic model to show room-by-room airflows will naturally ventilate to minimum ventilation rates of ASHRAE 62.1-2007.
4. Other</t>
        </r>
      </text>
    </comment>
    <comment ref="U103" authorId="2">
      <text>
        <r>
          <rPr>
            <b/>
            <sz val="8"/>
            <color indexed="81"/>
            <rFont val="Arial"/>
            <family val="2"/>
          </rPr>
          <t xml:space="preserve">Increased Ventilation
</t>
        </r>
        <r>
          <rPr>
            <sz val="8"/>
            <color indexed="81"/>
            <rFont val="Arial"/>
            <family val="2"/>
          </rPr>
          <t>1. Ventilation rate increased by at least 30% above ASHRAE 62.1-2007. (American Society of Heating, Refrigerating and Air-Conditioning Engineers)
2. Meet recommendations of "Good Practice Guide 237" (1998) of the Carbon Trust.
3. Use macroscopic, multizone, analytic model to show room-by-room airflows will naturally ventilate to minimum ventilation rates of ASHRAE 62.1-2007.
4. Other</t>
        </r>
      </text>
    </comment>
    <comment ref="X103" authorId="2">
      <text>
        <r>
          <rPr>
            <b/>
            <sz val="8"/>
            <color indexed="81"/>
            <rFont val="Arial"/>
            <family val="2"/>
          </rPr>
          <t xml:space="preserve">Increased Ventilation
</t>
        </r>
        <r>
          <rPr>
            <sz val="8"/>
            <color indexed="81"/>
            <rFont val="Arial"/>
            <family val="2"/>
          </rPr>
          <t>1. Ventilation rate increased by at least 30% above ASHRAE 62.1-2007. (American Society of Heating, Refrigerating and Air-Conditioning Engineers)
2. Meet recommendations of "Good Practice Guide 237" (1998) of the Carbon Trust.
3. Use macroscopic, multizone, analytic model to show room-by-room airflows will naturally ventilate to minimum ventilation rates of ASHRAE 62.1-2007.
4. Other</t>
        </r>
      </text>
    </comment>
    <comment ref="AA103" authorId="2">
      <text>
        <r>
          <rPr>
            <b/>
            <sz val="8"/>
            <color indexed="81"/>
            <rFont val="Arial"/>
            <family val="2"/>
          </rPr>
          <t xml:space="preserve">Increased Ventilation
</t>
        </r>
        <r>
          <rPr>
            <sz val="8"/>
            <color indexed="81"/>
            <rFont val="Arial"/>
            <family val="2"/>
          </rPr>
          <t>1. Ventilation rate increased by at least 30% above ASHRAE 62.1-2007. (American Society of Heating, Refrigerating and Air-Conditioning Engineers)
2. Meet recommendations of "Good Practice Guide 237" (1998) of the Carbon Trust.
3. Use macroscopic, multizone, analytic model to show room-by-room airflows will naturally ventilate to minimum ventilation rates of ASHRAE 62.1-2007.
4. Other</t>
        </r>
      </text>
    </comment>
    <comment ref="L104" authorId="2">
      <text>
        <r>
          <rPr>
            <b/>
            <sz val="8"/>
            <color indexed="81"/>
            <rFont val="Arial"/>
            <family val="2"/>
          </rPr>
          <t>Construction Indoor Air Quality (IAQ) Management Plan, During Construction</t>
        </r>
        <r>
          <rPr>
            <sz val="8"/>
            <color indexed="81"/>
            <rFont val="Arial"/>
            <family val="2"/>
          </rPr>
          <t xml:space="preserve">
1. Prepare IAQ Management Plan.
2. Do Not Use Permanent HVAC (heating, ventilation, and air conditioning) Systems during Demolition and/or Construction.
3. Protect equipment from dust and odors and seal all duct and equipment openings with plastic.
3. If Permanent Systems will be used during demolition and/or construction, install and maintain filters (Minimum Efficiency Reporting Value (MERV) 8 minimum)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O104" authorId="2">
      <text>
        <r>
          <rPr>
            <b/>
            <sz val="8"/>
            <color indexed="81"/>
            <rFont val="Arial"/>
            <family val="2"/>
          </rPr>
          <t>Construction Indoor Air Quality (IAQ) Management Plan, During Construction</t>
        </r>
        <r>
          <rPr>
            <sz val="8"/>
            <color indexed="81"/>
            <rFont val="Arial"/>
            <family val="2"/>
          </rPr>
          <t xml:space="preserve">
1. Prepare IAQ Management Plan.
2. Do Not Use Permanent HVAC (heating, ventilation, and air conditioning) Systems during Demolition and/or Construction.
3. Protect equipment from dust and odors and seal all duct and equipment openings with plastic.
3. If Permanent Systems will be used during demolition and/or construction, install and maintain filters (Minimum Efficiency Reporting Value (MERV) 8 minimum)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R104" authorId="2">
      <text>
        <r>
          <rPr>
            <b/>
            <sz val="8"/>
            <color indexed="81"/>
            <rFont val="Arial"/>
            <family val="2"/>
          </rPr>
          <t>Construction Indoor Air Quality (IAQ) Management Plan, During Construction</t>
        </r>
        <r>
          <rPr>
            <sz val="8"/>
            <color indexed="81"/>
            <rFont val="Arial"/>
            <family val="2"/>
          </rPr>
          <t xml:space="preserve">
1. Prepare IAQ Management Plan.
2. Do Not Use Permanent HVAC (heating, ventilation, and air conditioning) Systems during Demolition and/or Construction.
3. Protect equipment from dust and odors and seal all duct and equipment openings with plastic.
3. If Permanent Systems will be used during demolition and/or construction, install and maintain filters (Minimum Efficiency Reporting Value (MERV) 8 minimum)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U104" authorId="2">
      <text>
        <r>
          <rPr>
            <b/>
            <sz val="8"/>
            <color indexed="81"/>
            <rFont val="Arial"/>
            <family val="2"/>
          </rPr>
          <t>Construction Indoor Air Quality (IAQ) Management Plan, During Construction</t>
        </r>
        <r>
          <rPr>
            <sz val="8"/>
            <color indexed="81"/>
            <rFont val="Arial"/>
            <family val="2"/>
          </rPr>
          <t xml:space="preserve">
1. Prepare IAQ Management Plan.
2. Do Not Use Permanent HVAC (heating, ventilation, and air conditioning) Systems during Demolition and/or Construction.
3. Protect equipment from dust and odors and seal all duct and equipment openings with plastic.
3. If Permanent Systems will be used during demolition and/or construction, install and maintain filters (Minimum Efficiency Reporting Value (MERV) 8 minimum)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X104" authorId="2">
      <text>
        <r>
          <rPr>
            <b/>
            <sz val="8"/>
            <color indexed="81"/>
            <rFont val="Arial"/>
            <family val="2"/>
          </rPr>
          <t>Construction Indoor Air Quality (IAQ) Management Plan, During Construction</t>
        </r>
        <r>
          <rPr>
            <sz val="8"/>
            <color indexed="81"/>
            <rFont val="Arial"/>
            <family val="2"/>
          </rPr>
          <t xml:space="preserve">
1. Prepare IAQ Management Plan.
2. Do Not Use Permanent HVAC (heating, ventilation, and air conditioning) Systems during Demolition and/or Construction.
3. Protect equipment from dust and odors and seal all duct and equipment openings with plastic.
3. If Permanent Systems will be used during demolition and/or construction, install and maintain filters (Minimum Efficiency Reporting Value (MERV) 8 minimum)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AA104" authorId="2">
      <text>
        <r>
          <rPr>
            <b/>
            <sz val="8"/>
            <color indexed="81"/>
            <rFont val="Arial"/>
            <family val="2"/>
          </rPr>
          <t>Construction Indoor Air Quality (IAQ) Management Plan, During Construction</t>
        </r>
        <r>
          <rPr>
            <sz val="8"/>
            <color indexed="81"/>
            <rFont val="Arial"/>
            <family val="2"/>
          </rPr>
          <t xml:space="preserve">
1. Prepare IAQ Management Plan.
2. Do Not Use Permanent HVAC (heating, ventilation, and air conditioning) Systems during Demolition and/or Construction.
3. Protect equipment from dust and odors and seal all duct and equipment openings with plastic.
3. If Permanent Systems will be used during demolition and/or construction, install and maintain filters (Minimum Efficiency Reporting Value (MERV) 8 minimum) on all returns.
4. If Permanent Systems will be used during demolition and/or construction and an unducted plenum over the construction zone must be used, all ceiling tiles will be in place.
5. All filtration media shall be replaced after construction and before occupancy.
6. Construction activities shall be isolated to prevent contamination of clean or occupied spaces.
7. Cleaning activities to control contaminants in building.
8. Other</t>
        </r>
      </text>
    </comment>
    <comment ref="L105" authorId="2">
      <text>
        <r>
          <rPr>
            <b/>
            <sz val="8"/>
            <color indexed="81"/>
            <rFont val="Arial"/>
            <family val="2"/>
          </rPr>
          <t>Construction Indoor Air Quality (IAQ) Management Plan, Before Occupancy</t>
        </r>
        <r>
          <rPr>
            <sz val="8"/>
            <color indexed="81"/>
            <rFont val="Arial"/>
            <family val="2"/>
          </rPr>
          <t xml:space="preserve">
1. Prepare IAQ Management Plan.
2. Perform building flushout (14,000 cubic foot per square feet of building) with air 60 degrees Fahrenheit or higher and less than 60% RH (relative humidity).
3. Perform flushout (3500 cubic feet per square foot of building) and after occupancy provide a minimum 0.30 cubic feet per minute per square foot (cfm/sf) outside air or as determined by ASHRAE 62.1-2007
(American Society of Heating, Refrigerating and Air-Conditioning Engineers), whichever is greater until a total of 14,000 cubic feet per square foot of building has been delivered to the space.
4. Conduct baseline IAQ testing, after construction and before occupancy in accordance with "Environmental Protection Agency (EPA) Compendium of Methods for the Determination of Air Pollutants in Indoor Air"
insuring contaminant levels are below levels in LEED Reference Guide for Green Building Design and Construction, 2009 Edition (EQ Credit 3.2).
5. Other</t>
        </r>
      </text>
    </comment>
    <comment ref="O105" authorId="2">
      <text>
        <r>
          <rPr>
            <b/>
            <sz val="8"/>
            <color indexed="81"/>
            <rFont val="Arial"/>
            <family val="2"/>
          </rPr>
          <t>Construction Indoor Air Quality (IAQ) Management Plan, Before Occupancy</t>
        </r>
        <r>
          <rPr>
            <sz val="8"/>
            <color indexed="81"/>
            <rFont val="Arial"/>
            <family val="2"/>
          </rPr>
          <t xml:space="preserve">
1. Prepare IAQ Management Plan.
2. Perform building flushout (14,000 cubic foot per square feet of building) with air 60 degrees Fahrenheit or higher and less than 60% RH (relative humidity).
3. Perform flushout (3500 cubic feet per square foot of building) and after occupancy provide a minimum 0.30 cubic feet per minute per square foot (cfm/sf) outside air or as determined by ASHRAE 62.1-2007
(American Society of Heating, Refrigerating and Air-Conditioning Engineers), whichever is greater until a total of 14,000 cubic feet per square foot of building has been delivered to the space.
4. Conduct baseline IAQ testing, after construction and before occupancy in accordance with "Environmental Protection Agency (EPA) Compendium of Methods for the Determination of Air Pollutants in Indoor Air"
insuring contaminant levels are below levels in LEED Reference Guide for Green Building Design and Construction, 2009 Edition (EQ Credit 3.2).
5. Other</t>
        </r>
      </text>
    </comment>
    <comment ref="R105" authorId="2">
      <text>
        <r>
          <rPr>
            <b/>
            <sz val="8"/>
            <color indexed="81"/>
            <rFont val="Arial"/>
            <family val="2"/>
          </rPr>
          <t>Construction Indoor Air Quality (IAQ) Management Plan, Before Occupancy</t>
        </r>
        <r>
          <rPr>
            <sz val="8"/>
            <color indexed="81"/>
            <rFont val="Arial"/>
            <family val="2"/>
          </rPr>
          <t xml:space="preserve">
1. Prepare IAQ Management Plan.
2. Perform building flushout (14,000 cubic foot per square feet of building) with air 60 degrees Fahrenheit or higher and less than 60% RH (relative humidity).
3. Perform flushout (3500 cubic feet per square foot of building) and after occupancy provide a minimum 0.30 cubic feet per minute per square foot (cfm/sf) outside air or as determined by ASHRAE 62.1-2007
(American Society of Heating, Refrigerating and Air-Conditioning Engineers), whichever is greater until a total of 14,000 cubic feet per square foot of building has been delivered to the space.
4. Conduct baseline IAQ testing, after construction and before occupancy in accordance with "Environmental Protection Agency (EPA) Compendium of Methods for the Determination of Air Pollutants in Indoor Air"
insuring contaminant levels are below levels in LEED Reference Guide for Green Building Design and Construction, 2009 Edition (EQ Credit 3.2).
5. Other</t>
        </r>
      </text>
    </comment>
    <comment ref="U105" authorId="2">
      <text>
        <r>
          <rPr>
            <b/>
            <sz val="8"/>
            <color indexed="81"/>
            <rFont val="Arial"/>
            <family val="2"/>
          </rPr>
          <t>Construction Indoor Air Quality (IAQ) Management Plan, Before Occupancy</t>
        </r>
        <r>
          <rPr>
            <sz val="8"/>
            <color indexed="81"/>
            <rFont val="Arial"/>
            <family val="2"/>
          </rPr>
          <t xml:space="preserve">
1. Prepare IAQ Management Plan.
2. Perform building flushout (14,000 cubic foot per square feet of building) with air 60 degrees Fahrenheit or higher and less than 60% RH (relative humidity).
3. Perform flushout (3500 cubic feet per square foot of building) and after occupancy provide a minimum 0.30 cubic feet per minute per square foot (cfm/sf) outside air or as determined by ASHRAE 62.1-2007
(American Society of Heating, Refrigerating and Air-Conditioning Engineers), whichever is greater until a total of 14,000 cubic feet per square foot of building has been delivered to the space.
4. Conduct baseline IAQ testing, after construction and before occupancy in accordance with "Environmental Protection Agency (EPA) Compendium of Methods for the Determination of Air Pollutants in Indoor Air"
insuring contaminant levels are below levels in LEED Reference Guide for Green Building Design and Construction, 2009 Edition (EQ Credit 3.2).
5. Other</t>
        </r>
      </text>
    </comment>
    <comment ref="X105" authorId="2">
      <text>
        <r>
          <rPr>
            <b/>
            <sz val="8"/>
            <color indexed="81"/>
            <rFont val="Arial"/>
            <family val="2"/>
          </rPr>
          <t>Construction Indoor Air Quality (IAQ) Management Plan, Before Occupancy</t>
        </r>
        <r>
          <rPr>
            <sz val="8"/>
            <color indexed="81"/>
            <rFont val="Arial"/>
            <family val="2"/>
          </rPr>
          <t xml:space="preserve">
1. Prepare IAQ Management Plan.
2. Perform building flushout (14,000 cubic foot per square feet of building) with air 60 degrees Fahrenheit or higher and less than 60% RH (relative humidity).
3. Perform flushout (3500 cubic feet per square foot of building) and after occupancy provide a minimum 0.30 cubic feet per minute per square foot (cfm/sf) outside air or as determined by ASHRAE 62.1-2007
(American Society of Heating, Refrigerating and Air-Conditioning Engineers), whichever is greater until a total of 14,000 cubic feet per square foot of building has been delivered to the space.
4. Conduct baseline IAQ testing, after construction and before occupancy in accordance with "Environmental Protection Agency (EPA) Compendium of Methods for the Determination of Air Pollutants in Indoor Air"
insuring contaminant levels are below levels in LEED Reference Guide for Green Building Design and Construction, 2009 Edition (EQ Credit 3.2).
5. Other</t>
        </r>
      </text>
    </comment>
    <comment ref="AA105" authorId="2">
      <text>
        <r>
          <rPr>
            <b/>
            <sz val="8"/>
            <color indexed="81"/>
            <rFont val="Arial"/>
            <family val="2"/>
          </rPr>
          <t>Construction Indoor Air Quality (IAQ) Management Plan, Before Occupancy</t>
        </r>
        <r>
          <rPr>
            <sz val="8"/>
            <color indexed="81"/>
            <rFont val="Arial"/>
            <family val="2"/>
          </rPr>
          <t xml:space="preserve">
1. Prepare IAQ Management Plan.
2. Perform building flushout (14,000 cubic foot per square feet of building) with air 60 degrees Fahrenheit or higher and less than 60% RH (relative humidity).
3. Perform flushout (3500 cubic feet per square foot of building) and after occupancy provide a minimum 0.30 cubic feet per minute per square foot (cfm/sf) outside air or as determined by ASHRAE 62.1-2007
(American Society of Heating, Refrigerating and Air-Conditioning Engineers), whichever is greater until a total of 14,000 cubic feet per square foot of building has been delivered to the space.
4. Conduct baseline IAQ testing, after construction and before occupancy in accordance with "Environmental Protection Agency (EPA) Compendium of Methods for the Determination of Air Pollutants in Indoor Air"
insuring contaminant levels are below levels in LEED Reference Guide for Green Building Design and Construction, 2009 Edition (EQ Credit 3.2).
5. Other</t>
        </r>
      </text>
    </comment>
    <comment ref="L106" authorId="2">
      <text>
        <r>
          <rPr>
            <b/>
            <sz val="8"/>
            <color indexed="81"/>
            <rFont val="Arial"/>
            <family val="2"/>
          </rPr>
          <t>Low Emitting Adhesives and Sealants</t>
        </r>
        <r>
          <rPr>
            <sz val="8"/>
            <color indexed="81"/>
            <rFont val="Arial"/>
            <family val="2"/>
          </rPr>
          <t xml:space="preserve">
1. Low Volatile Organic Compound (VOC) Carpet Adhesive
2. Low VOC Carpet Pad Adhesive
3. Low VOC Wood Flooring Adhesive
4. Low VOC Rubber Floor Adhesive
5. Low VOC Subfloor Adhesive
6. Low VOC Ceramic Tile Adhesive
7. Low VOC Vinyl Composition Tile (VCT) and Asphalt Adhesive
8. Low VOC Drywall and Panel Adhesive
9. Low VOC Cove Base Adhesive
10. Low VOC Multipurpose Construction Adhesive
11. Low VOC Structural Glazing Adhesive
12 Low VOC Polyvinyl Chloride (PVC) Glue
13. Low VOC Chlorinated  Polyvinyl Chloride (CPVC) Glue
14. Low VOC Acrylonitrile Butadiene Styrene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text>
    </comment>
    <comment ref="O106" authorId="2">
      <text>
        <r>
          <rPr>
            <b/>
            <sz val="8"/>
            <color indexed="81"/>
            <rFont val="Arial"/>
            <family val="2"/>
          </rPr>
          <t>Low Emitting Adhesives and Sealants</t>
        </r>
        <r>
          <rPr>
            <sz val="8"/>
            <color indexed="81"/>
            <rFont val="Arial"/>
            <family val="2"/>
          </rPr>
          <t xml:space="preserve">
1. Low Volatile Organic Compound (VOC) Carpet Adhesive
2. Low VOC Carpet Pad Adhesive
3. Low VOC Wood Flooring Adhesive
4. Low VOC Rubber Floor Adhesive
5. Low VOC Subfloor Adhesive
6. Low VOC Ceramic Tile Adhesive
7. Low VOC Vinyl Composition Tile (VCT) and Asphalt Adhesive
8. Low VOC Drywall and Panel Adhesive
9. Low VOC Cove Base Adhesive
10. Low VOC Multipurpose Construction Adhesive
11. Low VOC Structural Glazing Adhesive
12 Low VOC Polyvinyl Chloride (PVC) Glue
13. Low VOC Chlorinated  Polyvinyl Chloride (CPVC) Glue
14. Low VOC Acrylonitrile Butadiene Styrene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text>
    </comment>
    <comment ref="R106" authorId="2">
      <text>
        <r>
          <rPr>
            <b/>
            <sz val="8"/>
            <color indexed="81"/>
            <rFont val="Arial"/>
            <family val="2"/>
          </rPr>
          <t>Low Emitting Adhesives and Sealants</t>
        </r>
        <r>
          <rPr>
            <sz val="8"/>
            <color indexed="81"/>
            <rFont val="Arial"/>
            <family val="2"/>
          </rPr>
          <t xml:space="preserve">
1. Low Volatile Organic Compound (VOC) Carpet Adhesive
2. Low VOC Carpet Pad Adhesive
3. Low VOC Wood Flooring Adhesive
4. Low VOC Rubber Floor Adhesive
5. Low VOC Subfloor Adhesive
6. Low VOC Ceramic Tile Adhesive
7. Low VOC Vinyl Composition Tile (VCT) and Asphalt Adhesive
8. Low VOC Drywall and Panel Adhesive
9. Low VOC Cove Base Adhesive
10. Low VOC Multipurpose Construction Adhesive
11. Low VOC Structural Glazing Adhesive
12 Low VOC Polyvinyl Chloride (PVC) Glue
13. Low VOC Chlorinated  Polyvinyl Chloride (CPVC) Glue
14. Low VOC Acrylonitrile Butadiene Styrene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text>
    </comment>
    <comment ref="U106" authorId="2">
      <text>
        <r>
          <rPr>
            <b/>
            <sz val="8"/>
            <color indexed="81"/>
            <rFont val="Arial"/>
            <family val="2"/>
          </rPr>
          <t>Low Emitting Adhesives and Sealants</t>
        </r>
        <r>
          <rPr>
            <sz val="8"/>
            <color indexed="81"/>
            <rFont val="Arial"/>
            <family val="2"/>
          </rPr>
          <t xml:space="preserve">
1. Low Volatile Organic Compound (VOC) Carpet Adhesive
2. Low VOC Carpet Pad Adhesive
3. Low VOC Wood Flooring Adhesive
4. Low VOC Rubber Floor Adhesive
5. Low VOC Subfloor Adhesive
6. Low VOC Ceramic Tile Adhesive
7. Low VOC Vinyl Composition Tile (VCT) and Asphalt Adhesive
8. Low VOC Drywall and Panel Adhesive
9. Low VOC Cove Base Adhesive
10. Low VOC Multipurpose Construction Adhesive
11. Low VOC Structural Glazing Adhesive
12 Low VOC Polyvinyl Chloride (PVC) Glue
13. Low VOC Chlorinated  Polyvinyl Chloride (CPVC) Glue
14. Low VOC Acrylonitrile Butadiene Styrene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text>
    </comment>
    <comment ref="X106" authorId="2">
      <text>
        <r>
          <rPr>
            <b/>
            <sz val="8"/>
            <color indexed="81"/>
            <rFont val="Arial"/>
            <family val="2"/>
          </rPr>
          <t>Low Emitting Adhesives and Sealants</t>
        </r>
        <r>
          <rPr>
            <sz val="8"/>
            <color indexed="81"/>
            <rFont val="Arial"/>
            <family val="2"/>
          </rPr>
          <t xml:space="preserve">
1. Low Volatile Organic Compound (VOC) Carpet Adhesive
2. Low VOC Carpet Pad Adhesive
3. Low VOC Wood Flooring Adhesive
4. Low VOC Rubber Floor Adhesive
5. Low VOC Subfloor Adhesive
6. Low VOC Ceramic Tile Adhesive
7. Low VOC Vinyl Composition Tile (VCT) and Asphalt Adhesive
8. Low VOC Drywall and Panel Adhesive
9. Low VOC Cove Base Adhesive
10. Low VOC Multipurpose Construction Adhesive
11. Low VOC Structural Glazing Adhesive
12 Low VOC Polyvinyl Chloride (PVC) Glue
13. Low VOC Chlorinated  Polyvinyl Chloride (CPVC) Glue
14. Low VOC Acrylonitrile Butadiene Styrene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text>
    </comment>
    <comment ref="AA106" authorId="2">
      <text>
        <r>
          <rPr>
            <b/>
            <sz val="8"/>
            <color indexed="81"/>
            <rFont val="Arial"/>
            <family val="2"/>
          </rPr>
          <t>Low Emitting Adhesives and Sealants</t>
        </r>
        <r>
          <rPr>
            <sz val="8"/>
            <color indexed="81"/>
            <rFont val="Arial"/>
            <family val="2"/>
          </rPr>
          <t xml:space="preserve">
1. Low Volatile Organic Compound (VOC) Carpet Adhesive
2. Low VOC Carpet Pad Adhesive
3. Low VOC Wood Flooring Adhesive
4. Low VOC Rubber Floor Adhesive
5. Low VOC Subfloor Adhesive
6. Low VOC Ceramic Tile Adhesive
7. Low VOC Vinyl Composition Tile (VCT) and Asphalt Adhesive
8. Low VOC Drywall and Panel Adhesive
9. Low VOC Cove Base Adhesive
10. Low VOC Multipurpose Construction Adhesive
11. Low VOC Structural Glazing Adhesive
12 Low VOC Polyvinyl Chloride (PVC) Glue
13. Low VOC Chlorinated  Polyvinyl Chloride (CPVC) Glue
14. Low VOC Acrylonitrile Butadiene Styrene (ABS) Glue
15. Low VOC Plastic Welding
16. Low VOC Plastic Primer
17. Low VOC Contact Adhesive
18. Low VOC Structural Wood Member Adhesive
19. Low VOC Sheet Applied Rubber Lining
20. Low VOC Top and Trim Adhesive
21. Low VOC  Architectural Sealant
22. Low VOC Nonmembrane Roof Sealant
23. Low VOC Roadway Sealant
24. Low VOC Single Ply Roof Membrane Sealant.
25. Low VOC Sealant Primer, Architectural nonporous
26. Low VOC Sealant Primer, Architectural porous
27. Low VOC Metal to Metal Adhesive
28. Low VOC Plastic Foam Adhesive
29. Low VOC Porous Material (except wood) Adhesive
30. Low VOC Wood Adhesive
31. Low VOC Fiberglass Adhesive
32. Other</t>
        </r>
      </text>
    </comment>
    <comment ref="L107" authorId="2">
      <text>
        <r>
          <rPr>
            <b/>
            <sz val="8"/>
            <color indexed="81"/>
            <rFont val="Arial"/>
            <family val="2"/>
          </rPr>
          <t xml:space="preserve">Low Emitting Paints &amp; Coatings
</t>
        </r>
        <r>
          <rPr>
            <sz val="8"/>
            <color indexed="81"/>
            <rFont val="Arial"/>
            <family val="2"/>
          </rPr>
          <t>1. Low Volatile Organic Compound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(GS) Standard GS-11 compliant.
15. All clear wood finishes are South Coast Air Quality Management District (SCAQMD) Rule 113 compliant.
16. All anti-corrosive and anti-rust paints are Green Seal Standard GC-03 compliant.
17. Other</t>
        </r>
      </text>
    </comment>
    <comment ref="O107" authorId="2">
      <text>
        <r>
          <rPr>
            <b/>
            <sz val="8"/>
            <color indexed="81"/>
            <rFont val="Arial"/>
            <family val="2"/>
          </rPr>
          <t xml:space="preserve">Low Emitting Paints &amp; Coatings
</t>
        </r>
        <r>
          <rPr>
            <sz val="8"/>
            <color indexed="81"/>
            <rFont val="Arial"/>
            <family val="2"/>
          </rPr>
          <t>1. Low Volatile Organic Compound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(GS) Standard GS-11 compliant.
15. All clear wood finishes are South Coast Air Quality Management District (SCAQMD) Rule 113 compliant.
16. All anti-corrosive and anti-rust paints are Green Seal Standard GC-03 compliant.
17. Other</t>
        </r>
      </text>
    </comment>
    <comment ref="R107" authorId="2">
      <text>
        <r>
          <rPr>
            <b/>
            <sz val="8"/>
            <color indexed="81"/>
            <rFont val="Arial"/>
            <family val="2"/>
          </rPr>
          <t xml:space="preserve">Low Emitting Paints &amp; Coatings
</t>
        </r>
        <r>
          <rPr>
            <sz val="8"/>
            <color indexed="81"/>
            <rFont val="Arial"/>
            <family val="2"/>
          </rPr>
          <t>1. Low Volatile Organic Compound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(GS) Standard GS-11 compliant.
15. All clear wood finishes are South Coast Air Quality Management District (SCAQMD) Rule 113 compliant.
16. All anti-corrosive and anti-rust paints are Green Seal Standard GC-03 compliant.
17. Other</t>
        </r>
      </text>
    </comment>
    <comment ref="U107" authorId="2">
      <text>
        <r>
          <rPr>
            <b/>
            <sz val="8"/>
            <color indexed="81"/>
            <rFont val="Arial"/>
            <family val="2"/>
          </rPr>
          <t xml:space="preserve">Low Emitting Paints &amp; Coatings
</t>
        </r>
        <r>
          <rPr>
            <sz val="8"/>
            <color indexed="81"/>
            <rFont val="Arial"/>
            <family val="2"/>
          </rPr>
          <t>1. Low Volatile Organic Compound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(GS) Standard GS-11 compliant.
15. All clear wood finishes are South Coast Air Quality Management District (SCAQMD) Rule 113 compliant.
16. All anti-corrosive and anti-rust paints are Green Seal Standard GC-03 compliant.
17. Other</t>
        </r>
      </text>
    </comment>
    <comment ref="X107" authorId="2">
      <text>
        <r>
          <rPr>
            <b/>
            <sz val="8"/>
            <color indexed="81"/>
            <rFont val="Arial"/>
            <family val="2"/>
          </rPr>
          <t xml:space="preserve">Low Emitting Paints &amp; Coatings
</t>
        </r>
        <r>
          <rPr>
            <sz val="8"/>
            <color indexed="81"/>
            <rFont val="Arial"/>
            <family val="2"/>
          </rPr>
          <t>1. Low Volatile Organic Compound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(GS) Standard GS-11 compliant.
15. All clear wood finishes are South Coast Air Quality Management District (SCAQMD) Rule 113 compliant.
16. All anti-corrosive and anti-rust paints are Green Seal Standard GC-03 compliant.
17. Other</t>
        </r>
      </text>
    </comment>
    <comment ref="AA107" authorId="2">
      <text>
        <r>
          <rPr>
            <b/>
            <sz val="8"/>
            <color indexed="81"/>
            <rFont val="Arial"/>
            <family val="2"/>
          </rPr>
          <t xml:space="preserve">Low Emitting Paints &amp; Coatings
</t>
        </r>
        <r>
          <rPr>
            <sz val="8"/>
            <color indexed="81"/>
            <rFont val="Arial"/>
            <family val="2"/>
          </rPr>
          <t>1. Low Volatile Organic Compound (VOC) Bond Breakers
2. Low VOC Varnish
3. Low VOC Lacquer
4. Low VOC Concrete Curing Compounds
5. Low VOC Dry-Fog Coatings
6. Low VOC Fire-retardant Coatings
7. Low VOC Flat Paints
8. Low VOC Floor Coatings
9. Low VOC Nonflat High Gloss Coatings
10. Low VOC Nonflat Non-High Gloss Coatings
11. Low VOC Quick Dry Enamels
12. Low VOC Shellac
13. Low VOC Stains
14. All paints are Green Seal (GS) Standard GS-11 compliant.
15. All clear wood finishes are South Coast Air Quality Management District (SCAQMD) Rule 113 compliant.
16. All anti-corrosive and anti-rust paints are Green Seal Standard GC-03 compliant.
17. Other</t>
        </r>
      </text>
    </comment>
    <comment ref="L108" authorId="2">
      <text>
        <r>
          <rPr>
            <b/>
            <sz val="8"/>
            <color indexed="81"/>
            <rFont val="Arial"/>
            <family val="2"/>
          </rPr>
          <t xml:space="preserve">Low Emitting Flooring Systems
</t>
        </r>
        <r>
          <rPr>
            <sz val="8"/>
            <color indexed="81"/>
            <rFont val="Arial"/>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O108" authorId="2">
      <text>
        <r>
          <rPr>
            <b/>
            <sz val="8"/>
            <color indexed="81"/>
            <rFont val="Arial"/>
            <family val="2"/>
          </rPr>
          <t xml:space="preserve">Low Emitting Flooring Systems
</t>
        </r>
        <r>
          <rPr>
            <sz val="8"/>
            <color indexed="81"/>
            <rFont val="Arial"/>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R108" authorId="2">
      <text>
        <r>
          <rPr>
            <b/>
            <sz val="8"/>
            <color indexed="81"/>
            <rFont val="Arial"/>
            <family val="2"/>
          </rPr>
          <t xml:space="preserve">Low Emitting Flooring Systems
</t>
        </r>
        <r>
          <rPr>
            <sz val="8"/>
            <color indexed="81"/>
            <rFont val="Arial"/>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U108" authorId="2">
      <text>
        <r>
          <rPr>
            <b/>
            <sz val="8"/>
            <color indexed="81"/>
            <rFont val="Arial"/>
            <family val="2"/>
          </rPr>
          <t xml:space="preserve">Low Emitting Flooring Systems
</t>
        </r>
        <r>
          <rPr>
            <sz val="8"/>
            <color indexed="81"/>
            <rFont val="Arial"/>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X108" authorId="2">
      <text>
        <r>
          <rPr>
            <b/>
            <sz val="8"/>
            <color indexed="81"/>
            <rFont val="Arial"/>
            <family val="2"/>
          </rPr>
          <t xml:space="preserve">Low Emitting Flooring Systems
</t>
        </r>
        <r>
          <rPr>
            <sz val="8"/>
            <color indexed="81"/>
            <rFont val="Arial"/>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AA108" authorId="2">
      <text>
        <r>
          <rPr>
            <b/>
            <sz val="8"/>
            <color indexed="81"/>
            <rFont val="Arial"/>
            <family val="2"/>
          </rPr>
          <t xml:space="preserve">Low Emitting Flooring Systems
</t>
        </r>
        <r>
          <rPr>
            <sz val="8"/>
            <color indexed="81"/>
            <rFont val="Arial"/>
            <family val="2"/>
          </rPr>
          <t>1. Carpet meets testing and product requirements of Carpet and Rug Institute Green Label Plus Program.
2. All carpet cushion meet requirements of the Carpet and Rug Institute Green Label Program.
3. Hard Surface Flooring must be compliant with FloorScore.
4. Other</t>
        </r>
      </text>
    </comment>
    <comment ref="L109" authorId="2">
      <text>
        <r>
          <rPr>
            <b/>
            <sz val="8"/>
            <color indexed="81"/>
            <rFont val="Arial"/>
            <family val="2"/>
          </rPr>
          <t xml:space="preserve">Low Emitting Composite Wood and Agrifiber Products
</t>
        </r>
        <r>
          <rPr>
            <sz val="8"/>
            <color indexed="81"/>
            <rFont val="Arial"/>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O109" authorId="2">
      <text>
        <r>
          <rPr>
            <b/>
            <sz val="8"/>
            <color indexed="81"/>
            <rFont val="Arial"/>
            <family val="2"/>
          </rPr>
          <t xml:space="preserve">Low Emitting Composite Wood and Agrifiber Products
</t>
        </r>
        <r>
          <rPr>
            <sz val="8"/>
            <color indexed="81"/>
            <rFont val="Arial"/>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R109" authorId="2">
      <text>
        <r>
          <rPr>
            <b/>
            <sz val="8"/>
            <color indexed="81"/>
            <rFont val="Arial"/>
            <family val="2"/>
          </rPr>
          <t xml:space="preserve">Low Emitting Composite Wood and Agrifiber Products
</t>
        </r>
        <r>
          <rPr>
            <sz val="8"/>
            <color indexed="81"/>
            <rFont val="Arial"/>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U109" authorId="2">
      <text>
        <r>
          <rPr>
            <b/>
            <sz val="8"/>
            <color indexed="81"/>
            <rFont val="Arial"/>
            <family val="2"/>
          </rPr>
          <t xml:space="preserve">Low Emitting Composite Wood and Agrifiber Products
</t>
        </r>
        <r>
          <rPr>
            <sz val="8"/>
            <color indexed="81"/>
            <rFont val="Arial"/>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X109" authorId="2">
      <text>
        <r>
          <rPr>
            <b/>
            <sz val="8"/>
            <color indexed="81"/>
            <rFont val="Arial"/>
            <family val="2"/>
          </rPr>
          <t xml:space="preserve">Low Emitting Composite Wood and Agrifiber Products
</t>
        </r>
        <r>
          <rPr>
            <sz val="8"/>
            <color indexed="81"/>
            <rFont val="Arial"/>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AA109" authorId="2">
      <text>
        <r>
          <rPr>
            <b/>
            <sz val="8"/>
            <color indexed="81"/>
            <rFont val="Arial"/>
            <family val="2"/>
          </rPr>
          <t xml:space="preserve">Low Emitting Composite Wood and Agrifiber Products
</t>
        </r>
        <r>
          <rPr>
            <sz val="8"/>
            <color indexed="81"/>
            <rFont val="Arial"/>
            <family val="2"/>
          </rPr>
          <t>1. Particleboard used indoors contains no added urea-formaldehyde resins
2. Medium Density Fiberboard used indoors contains no added urea-formaldehyde resins
3. Plywood used indoors contains no added urea-formaldehyde resins
4. Wheat board used indoors contains no added urea-formaldehyde resins
5. Strawboard used indoors contains no added urea-formaldehyde resins
6. Door cores with at least one face indoors contain no added urea-formaldehyde resins.
7. Other</t>
        </r>
      </text>
    </comment>
    <comment ref="L110" authorId="2">
      <text>
        <r>
          <rPr>
            <b/>
            <sz val="8"/>
            <color indexed="81"/>
            <rFont val="Arial"/>
            <family val="2"/>
          </rPr>
          <t>Indoor Chemical and Pollutant Source Control</t>
        </r>
        <r>
          <rPr>
            <sz val="8"/>
            <color indexed="81"/>
            <rFont val="Arial"/>
            <family val="2"/>
          </rPr>
          <t xml:space="preserve">
1. Install permanent grates, grilles or slotted systems at regularly used exterior entrances (minimum 10 feet long).
2. Install roll out mats at regularly used building entrances </t>
        </r>
        <r>
          <rPr>
            <b/>
            <sz val="8"/>
            <color indexed="81"/>
            <rFont val="Arial"/>
            <family val="2"/>
          </rPr>
          <t>and</t>
        </r>
        <r>
          <rPr>
            <sz val="8"/>
            <color indexed="81"/>
            <rFont val="Arial"/>
            <family val="2"/>
          </rPr>
          <t xml:space="preserve"> maintain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Minumum Efficiency Reporting Value (MERV) 13 level for all regularly occupied areas.
10. Provide containment for disposal of hazardous liquid wastes in places where water and chemical concentrate mixing occurs (e.g., housekeeping, janitorial).
11. Other</t>
        </r>
      </text>
    </comment>
    <comment ref="O110" authorId="2">
      <text>
        <r>
          <rPr>
            <b/>
            <sz val="8"/>
            <color indexed="81"/>
            <rFont val="Arial"/>
            <family val="2"/>
          </rPr>
          <t>Indoor Chemical and Pollutant Source Control</t>
        </r>
        <r>
          <rPr>
            <sz val="8"/>
            <color indexed="81"/>
            <rFont val="Arial"/>
            <family val="2"/>
          </rPr>
          <t xml:space="preserve">
1. Install permanent grates, grilles or slotted systems at regularly used exterior entrances (minimum 10 feet long).
2. Install roll out mats at regularly used building entrances </t>
        </r>
        <r>
          <rPr>
            <b/>
            <sz val="8"/>
            <color indexed="81"/>
            <rFont val="Arial"/>
            <family val="2"/>
          </rPr>
          <t>and</t>
        </r>
        <r>
          <rPr>
            <sz val="8"/>
            <color indexed="81"/>
            <rFont val="Arial"/>
            <family val="2"/>
          </rPr>
          <t xml:space="preserve"> maintain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Minumum Efficiency Reporting Value (MERV) 13 level for all regularly occupied areas.
10. Provide containment for disposal of hazardous liquid wastes in places where water and chemical concentrate mixing occurs (e.g., housekeeping, janitorial).
11. Other</t>
        </r>
      </text>
    </comment>
    <comment ref="R110" authorId="2">
      <text>
        <r>
          <rPr>
            <b/>
            <sz val="8"/>
            <color indexed="81"/>
            <rFont val="Arial"/>
            <family val="2"/>
          </rPr>
          <t>Indoor Chemical and Pollutant Source Control</t>
        </r>
        <r>
          <rPr>
            <sz val="8"/>
            <color indexed="81"/>
            <rFont val="Arial"/>
            <family val="2"/>
          </rPr>
          <t xml:space="preserve">
1. Install permanent grates, grilles or slotted systems at regularly used exterior entrances (minimum 10 feet long).
2. Install roll out mats at regularly used building entrances </t>
        </r>
        <r>
          <rPr>
            <b/>
            <sz val="8"/>
            <color indexed="81"/>
            <rFont val="Arial"/>
            <family val="2"/>
          </rPr>
          <t>and</t>
        </r>
        <r>
          <rPr>
            <sz val="8"/>
            <color indexed="81"/>
            <rFont val="Arial"/>
            <family val="2"/>
          </rPr>
          <t xml:space="preserve"> maintain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Minumum Efficiency Reporting Value (MERV) 13 level for all regularly occupied areas.
10. Provide containment for disposal of hazardous liquid wastes in places where water and chemical concentrate mixing occurs (e.g., housekeeping, janitorial).
11. Other</t>
        </r>
      </text>
    </comment>
    <comment ref="U110" authorId="2">
      <text>
        <r>
          <rPr>
            <b/>
            <sz val="8"/>
            <color indexed="81"/>
            <rFont val="Arial"/>
            <family val="2"/>
          </rPr>
          <t>Indoor Chemical and Pollutant Source Control</t>
        </r>
        <r>
          <rPr>
            <sz val="8"/>
            <color indexed="81"/>
            <rFont val="Arial"/>
            <family val="2"/>
          </rPr>
          <t xml:space="preserve">
1. Install permanent grates, grilles or slotted systems at regularly used exterior entrances (minimum 10 feet long).
2. Install roll out mats at regularly used building entrances </t>
        </r>
        <r>
          <rPr>
            <b/>
            <sz val="8"/>
            <color indexed="81"/>
            <rFont val="Arial"/>
            <family val="2"/>
          </rPr>
          <t>and</t>
        </r>
        <r>
          <rPr>
            <sz val="8"/>
            <color indexed="81"/>
            <rFont val="Arial"/>
            <family val="2"/>
          </rPr>
          <t xml:space="preserve"> maintain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Minumum Efficiency Reporting Value (MERV) 13 level for all regularly occupied areas.
10. Provide containment for disposal of hazardous liquid wastes in places where water and chemical concentrate mixing occurs (e.g., housekeeping, janitorial).
11. Other</t>
        </r>
      </text>
    </comment>
    <comment ref="X110" authorId="2">
      <text>
        <r>
          <rPr>
            <b/>
            <sz val="8"/>
            <color indexed="81"/>
            <rFont val="Arial"/>
            <family val="2"/>
          </rPr>
          <t>Indoor Chemical and Pollutant Source Control</t>
        </r>
        <r>
          <rPr>
            <sz val="8"/>
            <color indexed="81"/>
            <rFont val="Arial"/>
            <family val="2"/>
          </rPr>
          <t xml:space="preserve">
1. Install permanent grates, grilles or slotted systems at regularly used exterior entrances (minimum 10 feet long).
2. Install roll out mats at regularly used building entrances </t>
        </r>
        <r>
          <rPr>
            <b/>
            <sz val="8"/>
            <color indexed="81"/>
            <rFont val="Arial"/>
            <family val="2"/>
          </rPr>
          <t>and</t>
        </r>
        <r>
          <rPr>
            <sz val="8"/>
            <color indexed="81"/>
            <rFont val="Arial"/>
            <family val="2"/>
          </rPr>
          <t xml:space="preserve"> maintain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Minumum Efficiency Reporting Value (MERV) 13 level for all regularly occupied areas.
10. Provide containment for disposal of hazardous liquid wastes in places where water and chemical concentrate mixing occurs (e.g., housekeeping, janitorial).
11. Other</t>
        </r>
      </text>
    </comment>
    <comment ref="AA110" authorId="2">
      <text>
        <r>
          <rPr>
            <b/>
            <sz val="8"/>
            <color indexed="81"/>
            <rFont val="Arial"/>
            <family val="2"/>
          </rPr>
          <t>Indoor Chemical and Pollutant Source Control</t>
        </r>
        <r>
          <rPr>
            <sz val="8"/>
            <color indexed="81"/>
            <rFont val="Arial"/>
            <family val="2"/>
          </rPr>
          <t xml:space="preserve">
1. Install permanent grates, grilles or slotted systems at regularly used exterior entrances (minimum 10 feet long).
2. Install roll out mats at regularly used building entrances </t>
        </r>
        <r>
          <rPr>
            <b/>
            <sz val="8"/>
            <color indexed="81"/>
            <rFont val="Arial"/>
            <family val="2"/>
          </rPr>
          <t>and</t>
        </r>
        <r>
          <rPr>
            <sz val="8"/>
            <color indexed="81"/>
            <rFont val="Arial"/>
            <family val="2"/>
          </rPr>
          <t xml:space="preserve"> maintain at least once weekly.
3. Provide exhaust system for housekeeping/laundry areas.
4. Provide exhaust system for shop facilities.
5. Provide exhaust system for copy/printing machine rooms.
6. Provide self closing doors for copy/printing machine rooms.
7. Provide self closing doors for shop facilities.
8. Provide self closing doors for housekeeping/laundry areas.
9. Provide filtration of return and outside air to at least Minumum Efficiency Reporting Value (MERV) 13 level for all regularly occupied areas.
10. Provide containment for disposal of hazardous liquid wastes in places where water and chemical concentrate mixing occurs (e.g., housekeeping, janitorial).
11. Other</t>
        </r>
      </text>
    </comment>
    <comment ref="L111" authorId="2">
      <text>
        <r>
          <rPr>
            <b/>
            <sz val="8"/>
            <color indexed="81"/>
            <rFont val="Arial"/>
            <family val="2"/>
          </rPr>
          <t>Moisture Control:</t>
        </r>
        <r>
          <rPr>
            <sz val="8"/>
            <color indexed="81"/>
            <rFont val="Arial"/>
            <family val="2"/>
          </rPr>
          <t xml:space="preserve">
1. Building envelope assemblies conform to recommended practices on Architectural Standards, https://www.nps.gov/dscw/ds-architectural.htm.
2. Building envelope assemblies conform to Moisture Control. (See ASHRAE Fundamentals 2005. (American Society of Heating, Refrigerating and Air-Conditioning Engineers)
3. Building envelope assemblies conform to  Moisture Control Handbook (Lstiburek and Carmody 1991) for recommended practices.
2. Other</t>
        </r>
      </text>
    </comment>
    <comment ref="O111" authorId="2">
      <text>
        <r>
          <rPr>
            <b/>
            <sz val="8"/>
            <color indexed="81"/>
            <rFont val="Arial"/>
            <family val="2"/>
          </rPr>
          <t>Moisture Control:</t>
        </r>
        <r>
          <rPr>
            <sz val="8"/>
            <color indexed="81"/>
            <rFont val="Arial"/>
            <family val="2"/>
          </rPr>
          <t xml:space="preserve">
1. Building envelope assemblies conform to recommended practices on Architectural Standards, https://www.nps.gov/dscw/ds-architectural.htm.
2. Building envelope assemblies conform to Moisture Control. (See ASHRAE Fundamentals 2005. (American Society of Heating, Refrigerating and Air-Conditioning Engineers)
3. Building envelope assemblies conform to  Moisture Control Handbook (Lstiburek and Carmody 1991) for recommended practices.
2. Other</t>
        </r>
      </text>
    </comment>
    <comment ref="R111" authorId="2">
      <text>
        <r>
          <rPr>
            <b/>
            <sz val="8"/>
            <color indexed="81"/>
            <rFont val="Arial"/>
            <family val="2"/>
          </rPr>
          <t>Moisture Control:</t>
        </r>
        <r>
          <rPr>
            <sz val="8"/>
            <color indexed="81"/>
            <rFont val="Arial"/>
            <family val="2"/>
          </rPr>
          <t xml:space="preserve">
1. Building envelope assemblies conform to recommended practices on Architectural Standards, https://www.nps.gov/dscw/ds-architectural.htm.
2. Building envelope assemblies conform to Moisture Control. (See ASHRAE Fundamentals 2005. (American Society of Heating, Refrigerating and Air-Conditioning Engineers)
3. Building envelope assemblies conform to  Moisture Control Handbook (Lstiburek and Carmody 1991) for recommended practices.
2. Other</t>
        </r>
      </text>
    </comment>
    <comment ref="U111" authorId="2">
      <text>
        <r>
          <rPr>
            <b/>
            <sz val="8"/>
            <color indexed="81"/>
            <rFont val="Arial"/>
            <family val="2"/>
          </rPr>
          <t>Moisture Control:</t>
        </r>
        <r>
          <rPr>
            <sz val="8"/>
            <color indexed="81"/>
            <rFont val="Arial"/>
            <family val="2"/>
          </rPr>
          <t xml:space="preserve">
1. Building envelope assemblies conform to recommended practices on Architectural Standards, https://www.nps.gov/dscw/ds-architectural.htm.
2. Building envelope assemblies conform to Moisture Control. (See ASHRAE Fundamentals 2005. (American Society of Heating, Refrigerating and Air-Conditioning Engineers)
3. Building envelope assemblies conform to  Moisture Control Handbook (Lstiburek and Carmody 1991) for recommended practices.
2. Other</t>
        </r>
      </text>
    </comment>
    <comment ref="X111" authorId="2">
      <text>
        <r>
          <rPr>
            <b/>
            <sz val="8"/>
            <color indexed="81"/>
            <rFont val="Arial"/>
            <family val="2"/>
          </rPr>
          <t>Moisture Control:</t>
        </r>
        <r>
          <rPr>
            <sz val="8"/>
            <color indexed="81"/>
            <rFont val="Arial"/>
            <family val="2"/>
          </rPr>
          <t xml:space="preserve">
1. Building envelope assemblies conform to recommended practices on Architectural Standards, https://www.nps.gov/dscw/ds-architectural.htm.
2. Building envelope assemblies conform to Moisture Control. (See ASHRAE Fundamentals 2005. (American Society of Heating, Refrigerating and Air-Conditioning Engineers)
3. Building envelope assemblies conform to  Moisture Control Handbook (Lstiburek and Carmody 1991) for recommended practices.
2. Other</t>
        </r>
      </text>
    </comment>
    <comment ref="AA111" authorId="2">
      <text>
        <r>
          <rPr>
            <b/>
            <sz val="8"/>
            <color indexed="81"/>
            <rFont val="Arial"/>
            <family val="2"/>
          </rPr>
          <t>Moisture Control:</t>
        </r>
        <r>
          <rPr>
            <sz val="8"/>
            <color indexed="81"/>
            <rFont val="Arial"/>
            <family val="2"/>
          </rPr>
          <t xml:space="preserve">
1. Building envelope assemblies conform to recommended practices on Architectural Standards, https://www.nps.gov/dscw/ds-architectural.htm.
2. Building envelope assemblies conform to Moisture Control. (See ASHRAE Fundamentals 2005. (American Society of Heating, Refrigerating and Air-Conditioning Engineers)
3. Building envelope assemblies conform to  Moisture Control Handbook (Lstiburek and Carmody 1991) for recommended practices.
2. Other</t>
        </r>
      </text>
    </comment>
    <comment ref="L112" authorId="2">
      <text>
        <r>
          <rPr>
            <b/>
            <sz val="8"/>
            <color indexed="81"/>
            <rFont val="Arial"/>
            <family val="2"/>
          </rPr>
          <t>Controllability of Lighting</t>
        </r>
        <r>
          <rPr>
            <sz val="8"/>
            <color indexed="81"/>
            <rFont val="Arial"/>
            <family val="2"/>
          </rPr>
          <t xml:space="preserve">
1. Individual lighting control for building occupants.
2. Separate lighting controls for shared multi-occupant spaces to meet group needs.
3. Other.</t>
        </r>
      </text>
    </comment>
    <comment ref="O112" authorId="2">
      <text>
        <r>
          <rPr>
            <b/>
            <sz val="8"/>
            <color indexed="81"/>
            <rFont val="Arial"/>
            <family val="2"/>
          </rPr>
          <t>Controllability of Lighting</t>
        </r>
        <r>
          <rPr>
            <sz val="8"/>
            <color indexed="81"/>
            <rFont val="Arial"/>
            <family val="2"/>
          </rPr>
          <t xml:space="preserve">
1. Individual lighting control for building occupants.
2. Separate lighting controls for shared multi-occupant spaces to meet group needs.
3. Other.</t>
        </r>
      </text>
    </comment>
    <comment ref="R112" authorId="2">
      <text>
        <r>
          <rPr>
            <b/>
            <sz val="8"/>
            <color indexed="81"/>
            <rFont val="Arial"/>
            <family val="2"/>
          </rPr>
          <t>Controllability of Lighting</t>
        </r>
        <r>
          <rPr>
            <sz val="8"/>
            <color indexed="81"/>
            <rFont val="Arial"/>
            <family val="2"/>
          </rPr>
          <t xml:space="preserve">
1. Individual lighting control for building occupants.
2. Separate lighting controls for shared multi-occupant spaces to meet group needs.
3. Other.</t>
        </r>
      </text>
    </comment>
    <comment ref="U112" authorId="2">
      <text>
        <r>
          <rPr>
            <b/>
            <sz val="8"/>
            <color indexed="81"/>
            <rFont val="Arial"/>
            <family val="2"/>
          </rPr>
          <t>Controllability of Lighting</t>
        </r>
        <r>
          <rPr>
            <sz val="8"/>
            <color indexed="81"/>
            <rFont val="Arial"/>
            <family val="2"/>
          </rPr>
          <t xml:space="preserve">
1. Individual lighting control for building occupants.
2. Separate lighting controls for shared multi-occupant spaces to meet group needs.
3. Other.</t>
        </r>
      </text>
    </comment>
    <comment ref="X112" authorId="2">
      <text>
        <r>
          <rPr>
            <b/>
            <sz val="8"/>
            <color indexed="81"/>
            <rFont val="Arial"/>
            <family val="2"/>
          </rPr>
          <t>Controllability of Lighting</t>
        </r>
        <r>
          <rPr>
            <sz val="8"/>
            <color indexed="81"/>
            <rFont val="Arial"/>
            <family val="2"/>
          </rPr>
          <t xml:space="preserve">
1. Individual lighting control for building occupants.
2. Separate lighting controls for shared multi-occupant spaces to meet group needs.
3. Other.</t>
        </r>
      </text>
    </comment>
    <comment ref="AA112" authorId="2">
      <text>
        <r>
          <rPr>
            <b/>
            <sz val="8"/>
            <color indexed="81"/>
            <rFont val="Arial"/>
            <family val="2"/>
          </rPr>
          <t>Controllability of Lighting</t>
        </r>
        <r>
          <rPr>
            <sz val="8"/>
            <color indexed="81"/>
            <rFont val="Arial"/>
            <family val="2"/>
          </rPr>
          <t xml:space="preserve">
1. Individual lighting control for building occupants.
2. Separate lighting controls for shared multi-occupant spaces to meet group needs.
3. Other.</t>
        </r>
      </text>
    </comment>
    <comment ref="L113" authorId="2">
      <text>
        <r>
          <rPr>
            <b/>
            <sz val="8"/>
            <color indexed="81"/>
            <rFont val="Arial"/>
            <family val="2"/>
          </rPr>
          <t>Controllability of Systems for Thermal Comfort</t>
        </r>
        <r>
          <rPr>
            <sz val="8"/>
            <color indexed="81"/>
            <rFont val="Arial"/>
            <family val="2"/>
          </rPr>
          <t xml:space="preserve">
1. Provide individual comfort controls for mechanical system.
2. Provide operable windows.
3. Other</t>
        </r>
      </text>
    </comment>
    <comment ref="O113" authorId="2">
      <text>
        <r>
          <rPr>
            <b/>
            <sz val="8"/>
            <color indexed="81"/>
            <rFont val="Arial"/>
            <family val="2"/>
          </rPr>
          <t>Controllability of Systems for Thermal Comfort</t>
        </r>
        <r>
          <rPr>
            <sz val="8"/>
            <color indexed="81"/>
            <rFont val="Arial"/>
            <family val="2"/>
          </rPr>
          <t xml:space="preserve">
1. Provide individual comfort controls for mechanical system.
2. Provide operable windows.
3. Other</t>
        </r>
      </text>
    </comment>
    <comment ref="R113" authorId="2">
      <text>
        <r>
          <rPr>
            <b/>
            <sz val="8"/>
            <color indexed="81"/>
            <rFont val="Arial"/>
            <family val="2"/>
          </rPr>
          <t>Controllability of Systems for Thermal Comfort</t>
        </r>
        <r>
          <rPr>
            <sz val="8"/>
            <color indexed="81"/>
            <rFont val="Arial"/>
            <family val="2"/>
          </rPr>
          <t xml:space="preserve">
1. Provide individual comfort controls for mechanical system.
2. Provide operable windows.
3. Other</t>
        </r>
      </text>
    </comment>
    <comment ref="U113" authorId="2">
      <text>
        <r>
          <rPr>
            <b/>
            <sz val="8"/>
            <color indexed="81"/>
            <rFont val="Arial"/>
            <family val="2"/>
          </rPr>
          <t>Controllability of Systems for Thermal Comfort</t>
        </r>
        <r>
          <rPr>
            <sz val="8"/>
            <color indexed="81"/>
            <rFont val="Arial"/>
            <family val="2"/>
          </rPr>
          <t xml:space="preserve">
1. Provide individual comfort controls for mechanical system.
2. Provide operable windows.
3. Other</t>
        </r>
      </text>
    </comment>
    <comment ref="X113" authorId="2">
      <text>
        <r>
          <rPr>
            <b/>
            <sz val="8"/>
            <color indexed="81"/>
            <rFont val="Arial"/>
            <family val="2"/>
          </rPr>
          <t>Controllability of Systems for Thermal Comfort</t>
        </r>
        <r>
          <rPr>
            <sz val="8"/>
            <color indexed="81"/>
            <rFont val="Arial"/>
            <family val="2"/>
          </rPr>
          <t xml:space="preserve">
1. Provide individual comfort controls for mechanical system.
2. Provide operable windows.
3. Other</t>
        </r>
      </text>
    </comment>
    <comment ref="AA113" authorId="2">
      <text>
        <r>
          <rPr>
            <b/>
            <sz val="8"/>
            <color indexed="81"/>
            <rFont val="Arial"/>
            <family val="2"/>
          </rPr>
          <t>Controllability of Systems for Thermal Comfort</t>
        </r>
        <r>
          <rPr>
            <sz val="8"/>
            <color indexed="81"/>
            <rFont val="Arial"/>
            <family val="2"/>
          </rPr>
          <t xml:space="preserve">
1. Provide individual comfort controls for mechanical system.
2. Provide operable windows.
3. Other</t>
        </r>
      </text>
    </comment>
    <comment ref="L114" authorId="2">
      <text>
        <r>
          <rPr>
            <b/>
            <sz val="8"/>
            <color indexed="81"/>
            <rFont val="Arial"/>
            <family val="2"/>
          </rPr>
          <t>Thermal Comfort Design</t>
        </r>
        <r>
          <rPr>
            <sz val="8"/>
            <color indexed="81"/>
            <rFont val="Arial"/>
            <family val="2"/>
          </rPr>
          <t xml:space="preserve">
1. Building meets requirements of ASHRAE 55-2004. (American Society of Heating, Refrigerating and Air-Conditioning Engineers)
2. Other</t>
        </r>
      </text>
    </comment>
    <comment ref="O114" authorId="2">
      <text>
        <r>
          <rPr>
            <b/>
            <sz val="8"/>
            <color indexed="81"/>
            <rFont val="Arial"/>
            <family val="2"/>
          </rPr>
          <t>Thermal Comfort Design</t>
        </r>
        <r>
          <rPr>
            <sz val="8"/>
            <color indexed="81"/>
            <rFont val="Arial"/>
            <family val="2"/>
          </rPr>
          <t xml:space="preserve">
1. Building meets requirements of ASHRAE 55-2004. (American Society of Heating, Refrigerating and Air-Conditioning Engineers)
2. Other</t>
        </r>
      </text>
    </comment>
    <comment ref="R114" authorId="2">
      <text>
        <r>
          <rPr>
            <b/>
            <sz val="8"/>
            <color indexed="81"/>
            <rFont val="Arial"/>
            <family val="2"/>
          </rPr>
          <t>Thermal Comfort Design</t>
        </r>
        <r>
          <rPr>
            <sz val="8"/>
            <color indexed="81"/>
            <rFont val="Arial"/>
            <family val="2"/>
          </rPr>
          <t xml:space="preserve">
1. Building meets requirements of ASHRAE 55-2004. (American Society of Heating, Refrigerating and Air-Conditioning Engineers)
2. Other</t>
        </r>
      </text>
    </comment>
    <comment ref="U114" authorId="2">
      <text>
        <r>
          <rPr>
            <b/>
            <sz val="8"/>
            <color indexed="81"/>
            <rFont val="Arial"/>
            <family val="2"/>
          </rPr>
          <t>Thermal Comfort Design</t>
        </r>
        <r>
          <rPr>
            <sz val="8"/>
            <color indexed="81"/>
            <rFont val="Arial"/>
            <family val="2"/>
          </rPr>
          <t xml:space="preserve">
1. Building meets requirements of ASHRAE 55-2004. (American Society of Heating, Refrigerating and Air-Conditioning Engineers)
2. Other</t>
        </r>
      </text>
    </comment>
    <comment ref="X114" authorId="2">
      <text>
        <r>
          <rPr>
            <b/>
            <sz val="8"/>
            <color indexed="81"/>
            <rFont val="Arial"/>
            <family val="2"/>
          </rPr>
          <t>Thermal Comfort Design</t>
        </r>
        <r>
          <rPr>
            <sz val="8"/>
            <color indexed="81"/>
            <rFont val="Arial"/>
            <family val="2"/>
          </rPr>
          <t xml:space="preserve">
1. Building meets requirements of ASHRAE 55-2004. (American Society of Heating, Refrigerating and Air-Conditioning Engineers)
2. Other</t>
        </r>
      </text>
    </comment>
    <comment ref="AA114" authorId="2">
      <text>
        <r>
          <rPr>
            <b/>
            <sz val="8"/>
            <color indexed="81"/>
            <rFont val="Arial"/>
            <family val="2"/>
          </rPr>
          <t>Thermal Comfort Design</t>
        </r>
        <r>
          <rPr>
            <sz val="8"/>
            <color indexed="81"/>
            <rFont val="Arial"/>
            <family val="2"/>
          </rPr>
          <t xml:space="preserve">
1. Building meets requirements of ASHRAE 55-2004. (American Society of Heating, Refrigerating and Air-Conditioning Engineers)
2. Other</t>
        </r>
      </text>
    </comment>
    <comment ref="L115" authorId="2">
      <text>
        <r>
          <rPr>
            <b/>
            <sz val="8"/>
            <color indexed="81"/>
            <rFont val="Arial"/>
            <family val="2"/>
          </rPr>
          <t>Thermal Comfort Verification</t>
        </r>
        <r>
          <rPr>
            <sz val="8"/>
            <color indexed="81"/>
            <rFont val="Arial"/>
            <family val="2"/>
          </rPr>
          <t xml:space="preserve">
1. Develop a plan to survey building occupants within 6 to 18 months after occupancy to collect anonymous responses about thermal comfort and agree to correct systems if more than 20% are dissatisfied.
2. Other</t>
        </r>
      </text>
    </comment>
    <comment ref="O115" authorId="2">
      <text>
        <r>
          <rPr>
            <b/>
            <sz val="8"/>
            <color indexed="81"/>
            <rFont val="Arial"/>
            <family val="2"/>
          </rPr>
          <t>Thermal Comfort Verification</t>
        </r>
        <r>
          <rPr>
            <sz val="8"/>
            <color indexed="81"/>
            <rFont val="Arial"/>
            <family val="2"/>
          </rPr>
          <t xml:space="preserve">
1. Develop a plan to survey building occupants within 6 to 18 months after occupancy to collect anonymous responses about thermal comfort and agree to correct systems if more than 20% are dissatisfied.
2. Other</t>
        </r>
      </text>
    </comment>
    <comment ref="R115" authorId="2">
      <text>
        <r>
          <rPr>
            <b/>
            <sz val="8"/>
            <color indexed="81"/>
            <rFont val="Arial"/>
            <family val="2"/>
          </rPr>
          <t>Thermal Comfort Verification</t>
        </r>
        <r>
          <rPr>
            <sz val="8"/>
            <color indexed="81"/>
            <rFont val="Arial"/>
            <family val="2"/>
          </rPr>
          <t xml:space="preserve">
1. Develop a plan to survey building occupants within 6 to 18 months after occupancy to collect anonymous responses about thermal comfort and agree to correct systems if more than 20% are dissatisfied.
2. Other</t>
        </r>
      </text>
    </comment>
    <comment ref="U115" authorId="2">
      <text>
        <r>
          <rPr>
            <b/>
            <sz val="8"/>
            <color indexed="81"/>
            <rFont val="Arial"/>
            <family val="2"/>
          </rPr>
          <t>Thermal Comfort Verification</t>
        </r>
        <r>
          <rPr>
            <sz val="8"/>
            <color indexed="81"/>
            <rFont val="Arial"/>
            <family val="2"/>
          </rPr>
          <t xml:space="preserve">
1. Develop a plan to survey building occupants within 6 to 18 months after occupancy to collect anonymous responses about thermal comfort and agree to correct systems if more than 20% are dissatisfied.
2. Other</t>
        </r>
      </text>
    </comment>
    <comment ref="X115" authorId="2">
      <text>
        <r>
          <rPr>
            <b/>
            <sz val="8"/>
            <color indexed="81"/>
            <rFont val="Arial"/>
            <family val="2"/>
          </rPr>
          <t>Thermal Comfort Verification</t>
        </r>
        <r>
          <rPr>
            <sz val="8"/>
            <color indexed="81"/>
            <rFont val="Arial"/>
            <family val="2"/>
          </rPr>
          <t xml:space="preserve">
1. Develop a plan to survey building occupants within 6 to 18 months after occupancy to collect anonymous responses about thermal comfort and agree to correct systems if more than 20% are dissatisfied.
2. Other</t>
        </r>
      </text>
    </comment>
    <comment ref="AA115" authorId="2">
      <text>
        <r>
          <rPr>
            <b/>
            <sz val="8"/>
            <color indexed="81"/>
            <rFont val="Arial"/>
            <family val="2"/>
          </rPr>
          <t>Thermal Comfort Verification</t>
        </r>
        <r>
          <rPr>
            <sz val="8"/>
            <color indexed="81"/>
            <rFont val="Arial"/>
            <family val="2"/>
          </rPr>
          <t xml:space="preserve">
1. Develop a plan to survey building occupants within 6 to 18 months after occupancy to collect anonymous responses about thermal comfort and agree to correct systems if more than 20% are dissatisfied.
2. Other</t>
        </r>
      </text>
    </comment>
    <comment ref="L116" authorId="2">
      <text>
        <r>
          <rPr>
            <b/>
            <sz val="8"/>
            <color indexed="81"/>
            <rFont val="Arial"/>
            <family val="2"/>
          </rPr>
          <t>Daylight</t>
        </r>
        <r>
          <rPr>
            <sz val="8"/>
            <color indexed="81"/>
            <rFont val="Arial"/>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O116" authorId="2">
      <text>
        <r>
          <rPr>
            <b/>
            <sz val="8"/>
            <color indexed="81"/>
            <rFont val="Arial"/>
            <family val="2"/>
          </rPr>
          <t>Daylight</t>
        </r>
        <r>
          <rPr>
            <sz val="8"/>
            <color indexed="81"/>
            <rFont val="Arial"/>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R116" authorId="2">
      <text>
        <r>
          <rPr>
            <b/>
            <sz val="8"/>
            <color indexed="81"/>
            <rFont val="Arial"/>
            <family val="2"/>
          </rPr>
          <t>Daylight</t>
        </r>
        <r>
          <rPr>
            <sz val="8"/>
            <color indexed="81"/>
            <rFont val="Arial"/>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U116" authorId="2">
      <text>
        <r>
          <rPr>
            <b/>
            <sz val="8"/>
            <color indexed="81"/>
            <rFont val="Arial"/>
            <family val="2"/>
          </rPr>
          <t>Daylight</t>
        </r>
        <r>
          <rPr>
            <sz val="8"/>
            <color indexed="81"/>
            <rFont val="Arial"/>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X116" authorId="2">
      <text>
        <r>
          <rPr>
            <b/>
            <sz val="8"/>
            <color indexed="81"/>
            <rFont val="Arial"/>
            <family val="2"/>
          </rPr>
          <t>Daylight</t>
        </r>
        <r>
          <rPr>
            <sz val="8"/>
            <color indexed="81"/>
            <rFont val="Arial"/>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AA116" authorId="2">
      <text>
        <r>
          <rPr>
            <b/>
            <sz val="8"/>
            <color indexed="81"/>
            <rFont val="Arial"/>
            <family val="2"/>
          </rPr>
          <t>Daylight</t>
        </r>
        <r>
          <rPr>
            <sz val="8"/>
            <color indexed="81"/>
            <rFont val="Arial"/>
            <family val="2"/>
          </rPr>
          <t xml:space="preserve">
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Other</t>
        </r>
      </text>
    </comment>
    <comment ref="L117" authorId="2">
      <text>
        <r>
          <rPr>
            <b/>
            <sz val="8"/>
            <color indexed="81"/>
            <rFont val="Arial"/>
            <family val="2"/>
          </rPr>
          <t xml:space="preserve">Daylight
</t>
        </r>
        <r>
          <rPr>
            <sz val="8"/>
            <color indexed="81"/>
            <rFont val="Arial"/>
            <family val="2"/>
          </rPr>
          <t>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Task lighting.
8. Other.</t>
        </r>
      </text>
    </comment>
    <comment ref="O117" authorId="2">
      <text>
        <r>
          <rPr>
            <b/>
            <sz val="8"/>
            <color indexed="81"/>
            <rFont val="Arial"/>
            <family val="2"/>
          </rPr>
          <t xml:space="preserve">Daylight
</t>
        </r>
        <r>
          <rPr>
            <sz val="8"/>
            <color indexed="81"/>
            <rFont val="Arial"/>
            <family val="2"/>
          </rPr>
          <t>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Task lighting.
8. Other.</t>
        </r>
      </text>
    </comment>
    <comment ref="R117" authorId="2">
      <text>
        <r>
          <rPr>
            <b/>
            <sz val="8"/>
            <color indexed="81"/>
            <rFont val="Arial"/>
            <family val="2"/>
          </rPr>
          <t xml:space="preserve">Daylight
</t>
        </r>
        <r>
          <rPr>
            <sz val="8"/>
            <color indexed="81"/>
            <rFont val="Arial"/>
            <family val="2"/>
          </rPr>
          <t>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Task lighting.
8. Other.</t>
        </r>
      </text>
    </comment>
    <comment ref="U117" authorId="2">
      <text>
        <r>
          <rPr>
            <b/>
            <sz val="8"/>
            <color indexed="81"/>
            <rFont val="Arial"/>
            <family val="2"/>
          </rPr>
          <t xml:space="preserve">Daylight
</t>
        </r>
        <r>
          <rPr>
            <sz val="8"/>
            <color indexed="81"/>
            <rFont val="Arial"/>
            <family val="2"/>
          </rPr>
          <t>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Task lighting.
8. Other.</t>
        </r>
      </text>
    </comment>
    <comment ref="X117" authorId="2">
      <text>
        <r>
          <rPr>
            <b/>
            <sz val="8"/>
            <color indexed="81"/>
            <rFont val="Arial"/>
            <family val="2"/>
          </rPr>
          <t xml:space="preserve">Daylight
</t>
        </r>
        <r>
          <rPr>
            <sz val="8"/>
            <color indexed="81"/>
            <rFont val="Arial"/>
            <family val="2"/>
          </rPr>
          <t>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Task lighting.
8. Other.</t>
        </r>
      </text>
    </comment>
    <comment ref="AA117" authorId="2">
      <text>
        <r>
          <rPr>
            <b/>
            <sz val="8"/>
            <color indexed="81"/>
            <rFont val="Arial"/>
            <family val="2"/>
          </rPr>
          <t xml:space="preserve">Daylight
</t>
        </r>
        <r>
          <rPr>
            <sz val="8"/>
            <color indexed="81"/>
            <rFont val="Arial"/>
            <family val="2"/>
          </rPr>
          <t>1. Provide daylight control for interior lighting.
2. Install interior light shelf to project daylighting further into spaces.
3. Install exterior light shelf for glare control.
4. Install fixed exterior shading devices for glare control.
5. Provide windows in occupied spaces for occupants to obtain daylight.
6. Provide skylights in occupied spaces for occupants to obtain daylight.
7. Task lighting.
8. Other.</t>
        </r>
      </text>
    </comment>
    <comment ref="L118" authorId="2">
      <text>
        <r>
          <rPr>
            <b/>
            <sz val="8"/>
            <color indexed="81"/>
            <rFont val="Arial"/>
            <family val="2"/>
          </rPr>
          <t>Views</t>
        </r>
        <r>
          <rPr>
            <sz val="8"/>
            <color indexed="81"/>
            <rFont val="Arial"/>
            <family val="2"/>
          </rPr>
          <t xml:space="preserve">
1. Provide vision glazing for occupied spaces.
2. Other</t>
        </r>
      </text>
    </comment>
    <comment ref="O118" authorId="2">
      <text>
        <r>
          <rPr>
            <b/>
            <sz val="8"/>
            <color indexed="81"/>
            <rFont val="Arial"/>
            <family val="2"/>
          </rPr>
          <t>Views</t>
        </r>
        <r>
          <rPr>
            <sz val="8"/>
            <color indexed="81"/>
            <rFont val="Arial"/>
            <family val="2"/>
          </rPr>
          <t xml:space="preserve">
1. Provide vision glazing for occupied spaces.
2. Other</t>
        </r>
      </text>
    </comment>
    <comment ref="R118" authorId="2">
      <text>
        <r>
          <rPr>
            <b/>
            <sz val="8"/>
            <color indexed="81"/>
            <rFont val="Arial"/>
            <family val="2"/>
          </rPr>
          <t>Views</t>
        </r>
        <r>
          <rPr>
            <sz val="8"/>
            <color indexed="81"/>
            <rFont val="Arial"/>
            <family val="2"/>
          </rPr>
          <t xml:space="preserve">
1. Provide vision glazing for occupied spaces.
2. Other</t>
        </r>
      </text>
    </comment>
    <comment ref="U118" authorId="2">
      <text>
        <r>
          <rPr>
            <b/>
            <sz val="8"/>
            <color indexed="81"/>
            <rFont val="Arial"/>
            <family val="2"/>
          </rPr>
          <t>Views</t>
        </r>
        <r>
          <rPr>
            <sz val="8"/>
            <color indexed="81"/>
            <rFont val="Arial"/>
            <family val="2"/>
          </rPr>
          <t xml:space="preserve">
1. Provide vision glazing for occupied spaces.
2. Other</t>
        </r>
      </text>
    </comment>
    <comment ref="X118" authorId="2">
      <text>
        <r>
          <rPr>
            <b/>
            <sz val="8"/>
            <color indexed="81"/>
            <rFont val="Arial"/>
            <family val="2"/>
          </rPr>
          <t>Views</t>
        </r>
        <r>
          <rPr>
            <sz val="8"/>
            <color indexed="81"/>
            <rFont val="Arial"/>
            <family val="2"/>
          </rPr>
          <t xml:space="preserve">
1. Provide vision glazing for occupied spaces.
2. Other</t>
        </r>
      </text>
    </comment>
    <comment ref="AA118" authorId="2">
      <text>
        <r>
          <rPr>
            <b/>
            <sz val="8"/>
            <color indexed="81"/>
            <rFont val="Arial"/>
            <family val="2"/>
          </rPr>
          <t>Views</t>
        </r>
        <r>
          <rPr>
            <sz val="8"/>
            <color indexed="81"/>
            <rFont val="Arial"/>
            <family val="2"/>
          </rPr>
          <t xml:space="preserve">
1. Provide vision glazing for occupied spaces.
2. Other</t>
        </r>
      </text>
    </comment>
    <comment ref="L119" authorId="2">
      <text>
        <r>
          <rPr>
            <b/>
            <sz val="8"/>
            <color indexed="81"/>
            <rFont val="Arial"/>
            <family val="2"/>
          </rPr>
          <t xml:space="preserve">Radon
</t>
        </r>
        <r>
          <rPr>
            <u/>
            <sz val="8"/>
            <color indexed="81"/>
            <rFont val="Arial"/>
            <family val="2"/>
          </rPr>
          <t>New Construction</t>
        </r>
        <r>
          <rPr>
            <sz val="8"/>
            <color indexed="81"/>
            <rFont val="Arial"/>
            <family val="2"/>
          </rPr>
          <t xml:space="preserve">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(Junction-Box) for use with a vent fan.
</t>
        </r>
        <r>
          <rPr>
            <u/>
            <sz val="8"/>
            <color indexed="81"/>
            <rFont val="Arial"/>
            <family val="2"/>
          </rPr>
          <t xml:space="preserve">
Major Renovations</t>
        </r>
        <r>
          <rPr>
            <sz val="8"/>
            <color indexed="81"/>
            <rFont val="Arial"/>
            <family val="2"/>
          </rPr>
          <t xml:space="preserve">
1. Test for radon prior to construction.  
2. For levels greater than or equal to 4pCi/L (Picocurie per Liter), employ radon mitigation techniques.</t>
        </r>
      </text>
    </comment>
    <comment ref="O119" authorId="2">
      <text>
        <r>
          <rPr>
            <b/>
            <sz val="8"/>
            <color indexed="81"/>
            <rFont val="Arial"/>
            <family val="2"/>
          </rPr>
          <t xml:space="preserve">Radon
</t>
        </r>
        <r>
          <rPr>
            <u/>
            <sz val="8"/>
            <color indexed="81"/>
            <rFont val="Arial"/>
            <family val="2"/>
          </rPr>
          <t>New Construction</t>
        </r>
        <r>
          <rPr>
            <sz val="8"/>
            <color indexed="81"/>
            <rFont val="Arial"/>
            <family val="2"/>
          </rPr>
          <t xml:space="preserve">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(Junction-Box) for use with a vent fan.
</t>
        </r>
        <r>
          <rPr>
            <u/>
            <sz val="8"/>
            <color indexed="81"/>
            <rFont val="Arial"/>
            <family val="2"/>
          </rPr>
          <t xml:space="preserve">
Major Renovations</t>
        </r>
        <r>
          <rPr>
            <sz val="8"/>
            <color indexed="81"/>
            <rFont val="Arial"/>
            <family val="2"/>
          </rPr>
          <t xml:space="preserve">
1. Test for radon prior to construction.  
2. For levels greater than or equal to 4pCi/L (Picocurie per Liter), employ radon mitigation techniques.</t>
        </r>
      </text>
    </comment>
    <comment ref="R119" authorId="2">
      <text>
        <r>
          <rPr>
            <b/>
            <sz val="8"/>
            <color indexed="81"/>
            <rFont val="Arial"/>
            <family val="2"/>
          </rPr>
          <t xml:space="preserve">Radon
</t>
        </r>
        <r>
          <rPr>
            <u/>
            <sz val="8"/>
            <color indexed="81"/>
            <rFont val="Arial"/>
            <family val="2"/>
          </rPr>
          <t>New Construction</t>
        </r>
        <r>
          <rPr>
            <sz val="8"/>
            <color indexed="81"/>
            <rFont val="Arial"/>
            <family val="2"/>
          </rPr>
          <t xml:space="preserve">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(Junction-Box) for use with a vent fan.
</t>
        </r>
        <r>
          <rPr>
            <u/>
            <sz val="8"/>
            <color indexed="81"/>
            <rFont val="Arial"/>
            <family val="2"/>
          </rPr>
          <t xml:space="preserve">
Major Renovations</t>
        </r>
        <r>
          <rPr>
            <sz val="8"/>
            <color indexed="81"/>
            <rFont val="Arial"/>
            <family val="2"/>
          </rPr>
          <t xml:space="preserve">
1. Test for radon prior to construction.  
2. For levels greater than or equal to 4pCi/L (Picocurie per Liter), employ radon mitigation techniques.</t>
        </r>
      </text>
    </comment>
    <comment ref="U119" authorId="2">
      <text>
        <r>
          <rPr>
            <b/>
            <sz val="8"/>
            <color indexed="81"/>
            <rFont val="Arial"/>
            <family val="2"/>
          </rPr>
          <t xml:space="preserve">Radon
</t>
        </r>
        <r>
          <rPr>
            <u/>
            <sz val="8"/>
            <color indexed="81"/>
            <rFont val="Arial"/>
            <family val="2"/>
          </rPr>
          <t>New Construction</t>
        </r>
        <r>
          <rPr>
            <sz val="8"/>
            <color indexed="81"/>
            <rFont val="Arial"/>
            <family val="2"/>
          </rPr>
          <t xml:space="preserve">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(Junction-Box) for use with a vent fan.
</t>
        </r>
        <r>
          <rPr>
            <u/>
            <sz val="8"/>
            <color indexed="81"/>
            <rFont val="Arial"/>
            <family val="2"/>
          </rPr>
          <t xml:space="preserve">
Major Renovations</t>
        </r>
        <r>
          <rPr>
            <sz val="8"/>
            <color indexed="81"/>
            <rFont val="Arial"/>
            <family val="2"/>
          </rPr>
          <t xml:space="preserve">
1. Test for radon prior to construction.  
2. For levels greater than or equal to 4pCi/L (Picocurie per Liter), employ radon mitigation techniques.</t>
        </r>
      </text>
    </comment>
    <comment ref="X119" authorId="2">
      <text>
        <r>
          <rPr>
            <b/>
            <sz val="8"/>
            <color indexed="81"/>
            <rFont val="Arial"/>
            <family val="2"/>
          </rPr>
          <t xml:space="preserve">Radon
</t>
        </r>
        <r>
          <rPr>
            <u/>
            <sz val="8"/>
            <color indexed="81"/>
            <rFont val="Arial"/>
            <family val="2"/>
          </rPr>
          <t>New Construction</t>
        </r>
        <r>
          <rPr>
            <sz val="8"/>
            <color indexed="81"/>
            <rFont val="Arial"/>
            <family val="2"/>
          </rPr>
          <t xml:space="preserve">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(Junction-Box) for use with a vent fan.
</t>
        </r>
        <r>
          <rPr>
            <u/>
            <sz val="8"/>
            <color indexed="81"/>
            <rFont val="Arial"/>
            <family val="2"/>
          </rPr>
          <t xml:space="preserve">
Major Renovations</t>
        </r>
        <r>
          <rPr>
            <sz val="8"/>
            <color indexed="81"/>
            <rFont val="Arial"/>
            <family val="2"/>
          </rPr>
          <t xml:space="preserve">
1. Test for radon prior to construction.  
2. For levels greater than or equal to 4pCi/L (Picocurie per Liter), employ radon mitigation techniques.</t>
        </r>
      </text>
    </comment>
    <comment ref="AA119" authorId="2">
      <text>
        <r>
          <rPr>
            <b/>
            <sz val="8"/>
            <color indexed="81"/>
            <rFont val="Arial"/>
            <family val="2"/>
          </rPr>
          <t xml:space="preserve">Radon
</t>
        </r>
        <r>
          <rPr>
            <u/>
            <sz val="8"/>
            <color indexed="81"/>
            <rFont val="Arial"/>
            <family val="2"/>
          </rPr>
          <t>New Construction</t>
        </r>
        <r>
          <rPr>
            <sz val="8"/>
            <color indexed="81"/>
            <rFont val="Arial"/>
            <family val="2"/>
          </rPr>
          <t xml:space="preserve">
Incorporate radon resistant construction techniques.
1. Install course gravel layer, perforated pipe, or collection mat below foundation.
2. Install heavy duty plastic sheeting or vapor retarder over gravel layer.
3. Install vent pipe vertically from gravel to roof.
4. Seal all openings and cracks in concrete foundations and walls with polyurethane caulk.
5. Install electrical J-Box (Junction-Box) for use with a vent fan.
</t>
        </r>
        <r>
          <rPr>
            <u/>
            <sz val="8"/>
            <color indexed="81"/>
            <rFont val="Arial"/>
            <family val="2"/>
          </rPr>
          <t xml:space="preserve">
Major Renovations</t>
        </r>
        <r>
          <rPr>
            <sz val="8"/>
            <color indexed="81"/>
            <rFont val="Arial"/>
            <family val="2"/>
          </rPr>
          <t xml:space="preserve">
1. Test for radon prior to construction.  
2. For levels greater than or equal to 4pCi/L (Picocurie per Liter), employ radon mitigation techniques.</t>
        </r>
      </text>
    </comment>
    <comment ref="L120" authorId="2">
      <text>
        <r>
          <rPr>
            <b/>
            <sz val="8"/>
            <color indexed="81"/>
            <rFont val="Arial"/>
            <family val="2"/>
          </rPr>
          <t xml:space="preserve">Integrated Pest Management
</t>
        </r>
        <r>
          <rPr>
            <sz val="8"/>
            <color indexed="81"/>
            <rFont val="Arial"/>
            <family val="2"/>
          </rPr>
          <t>1.  Potential pest species have been discussed with NPS and building design incorporates strategies to manage identified pests.
2.  Other</t>
        </r>
      </text>
    </comment>
    <comment ref="O120" authorId="2">
      <text>
        <r>
          <rPr>
            <b/>
            <sz val="8"/>
            <color indexed="81"/>
            <rFont val="Arial"/>
            <family val="2"/>
          </rPr>
          <t xml:space="preserve">Integrated Pest Management
</t>
        </r>
        <r>
          <rPr>
            <sz val="8"/>
            <color indexed="81"/>
            <rFont val="Arial"/>
            <family val="2"/>
          </rPr>
          <t>1.  Potential pest species have been discussed with NPS and building design incorporates strategies to manage identified pests.
2.  Other</t>
        </r>
      </text>
    </comment>
    <comment ref="R120" authorId="2">
      <text>
        <r>
          <rPr>
            <b/>
            <sz val="8"/>
            <color indexed="81"/>
            <rFont val="Arial"/>
            <family val="2"/>
          </rPr>
          <t xml:space="preserve">Integrated Pest Management
</t>
        </r>
        <r>
          <rPr>
            <sz val="8"/>
            <color indexed="81"/>
            <rFont val="Arial"/>
            <family val="2"/>
          </rPr>
          <t>1.  Potential pest species have been discussed with NPS and building design incorporates strategies to manage identified pests.
2.  Other</t>
        </r>
      </text>
    </comment>
    <comment ref="U120" authorId="2">
      <text>
        <r>
          <rPr>
            <b/>
            <sz val="8"/>
            <color indexed="81"/>
            <rFont val="Arial"/>
            <family val="2"/>
          </rPr>
          <t xml:space="preserve">Integrated Pest Management
</t>
        </r>
        <r>
          <rPr>
            <sz val="8"/>
            <color indexed="81"/>
            <rFont val="Arial"/>
            <family val="2"/>
          </rPr>
          <t>1.  Potential pest species have been discussed with NPS and building design incorporates strategies to manage identified pests.
2.  Other</t>
        </r>
      </text>
    </comment>
    <comment ref="X120" authorId="2">
      <text>
        <r>
          <rPr>
            <b/>
            <sz val="8"/>
            <color indexed="81"/>
            <rFont val="Arial"/>
            <family val="2"/>
          </rPr>
          <t xml:space="preserve">Integrated Pest Management
</t>
        </r>
        <r>
          <rPr>
            <sz val="8"/>
            <color indexed="81"/>
            <rFont val="Arial"/>
            <family val="2"/>
          </rPr>
          <t>1.  Potential pest species have been discussed with NPS and building design incorporates strategies to manage identified pests.
2.  Other</t>
        </r>
      </text>
    </comment>
    <comment ref="AA120" authorId="2">
      <text>
        <r>
          <rPr>
            <b/>
            <sz val="8"/>
            <color indexed="81"/>
            <rFont val="Arial"/>
            <family val="2"/>
          </rPr>
          <t xml:space="preserve">Integrated Pest Management
</t>
        </r>
        <r>
          <rPr>
            <sz val="8"/>
            <color indexed="81"/>
            <rFont val="Arial"/>
            <family val="2"/>
          </rPr>
          <t>1.  Potential pest species have been discussed with NPS and building design incorporates strategies to manage identified pests.
2.  Other</t>
        </r>
      </text>
    </comment>
    <comment ref="L121" authorId="2">
      <text>
        <r>
          <rPr>
            <b/>
            <sz val="8"/>
            <color indexed="81"/>
            <rFont val="Arial"/>
            <family val="2"/>
          </rPr>
          <t xml:space="preserve">Occupant Health and Wellness
</t>
        </r>
        <r>
          <rPr>
            <sz val="8"/>
            <color indexed="81"/>
            <rFont val="Arial"/>
            <family val="2"/>
          </rPr>
          <t>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O121" authorId="2">
      <text>
        <r>
          <rPr>
            <b/>
            <sz val="8"/>
            <color indexed="81"/>
            <rFont val="Arial"/>
            <family val="2"/>
          </rPr>
          <t xml:space="preserve">Occupant Health and Wellness
</t>
        </r>
        <r>
          <rPr>
            <sz val="8"/>
            <color indexed="81"/>
            <rFont val="Arial"/>
            <family val="2"/>
          </rPr>
          <t>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R121" authorId="2">
      <text>
        <r>
          <rPr>
            <b/>
            <sz val="8"/>
            <color indexed="81"/>
            <rFont val="Arial"/>
            <family val="2"/>
          </rPr>
          <t xml:space="preserve">Occupant Health and Wellness
</t>
        </r>
        <r>
          <rPr>
            <sz val="8"/>
            <color indexed="81"/>
            <rFont val="Arial"/>
            <family val="2"/>
          </rPr>
          <t>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U121" authorId="2">
      <text>
        <r>
          <rPr>
            <b/>
            <sz val="8"/>
            <color indexed="81"/>
            <rFont val="Arial"/>
            <family val="2"/>
          </rPr>
          <t xml:space="preserve">Occupant Health and Wellness
</t>
        </r>
        <r>
          <rPr>
            <sz val="8"/>
            <color indexed="81"/>
            <rFont val="Arial"/>
            <family val="2"/>
          </rPr>
          <t>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X121" authorId="2">
      <text>
        <r>
          <rPr>
            <b/>
            <sz val="8"/>
            <color indexed="81"/>
            <rFont val="Arial"/>
            <family val="2"/>
          </rPr>
          <t xml:space="preserve">Occupant Health and Wellness
</t>
        </r>
        <r>
          <rPr>
            <sz val="8"/>
            <color indexed="81"/>
            <rFont val="Arial"/>
            <family val="2"/>
          </rPr>
          <t>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AA121" authorId="2">
      <text>
        <r>
          <rPr>
            <b/>
            <sz val="8"/>
            <color indexed="81"/>
            <rFont val="Arial"/>
            <family val="2"/>
          </rPr>
          <t xml:space="preserve">Occupant Health and Wellness
</t>
        </r>
        <r>
          <rPr>
            <sz val="8"/>
            <color indexed="81"/>
            <rFont val="Arial"/>
            <family val="2"/>
          </rPr>
          <t>1. Building or site-wide health and fitness programs.
2. Fitness center.
3. Convenient access to healthy dining options.
4. Active/ergonomic work stations.
5. Bicycle commuter facilities.
6. Water bottle filling stations.
7. Access to daylight.
8. Indoor plants.
9. Exterior views.
10. Other</t>
        </r>
      </text>
    </comment>
    <comment ref="K127" authorId="0">
      <text>
        <r>
          <rPr>
            <sz val="8"/>
            <color indexed="81"/>
            <rFont val="Arial"/>
            <family val="2"/>
          </rPr>
          <t>Two types of credits are addressed here
1. Innovation in Design (a maximum of 5 credits)
2. Exemplary Performance (a maximum of 3 credits)</t>
        </r>
      </text>
    </comment>
    <comment ref="N127" authorId="0">
      <text>
        <r>
          <rPr>
            <sz val="8"/>
            <color indexed="81"/>
            <rFont val="Arial"/>
            <family val="2"/>
          </rPr>
          <t>Two types of credits are addressed here
1. Innovation in Design (a maximum of 5 credits)
2. Exemplary Performance (a maximum of 3 credits)</t>
        </r>
      </text>
    </comment>
    <comment ref="Q127" authorId="0">
      <text>
        <r>
          <rPr>
            <sz val="8"/>
            <color indexed="81"/>
            <rFont val="Arial"/>
            <family val="2"/>
          </rPr>
          <t>Two types of credits are addressed here
1. Innovation in Design (a maximum of 5 credits)
2. Exemplary Performance (a maximum of 3 credits)</t>
        </r>
      </text>
    </comment>
    <comment ref="T127" authorId="0">
      <text>
        <r>
          <rPr>
            <sz val="8"/>
            <color indexed="81"/>
            <rFont val="Arial"/>
            <family val="2"/>
          </rPr>
          <t>Two types of credits are addressed here
1. Innovation in Design (a maximum of 5 credits)
2. Exemplary Performance (a maximum of 3 credits)</t>
        </r>
      </text>
    </comment>
    <comment ref="W127" authorId="0">
      <text>
        <r>
          <rPr>
            <sz val="8"/>
            <color indexed="81"/>
            <rFont val="Arial"/>
            <family val="2"/>
          </rPr>
          <t>Two types of credits are addressed here
1. Innovation in Design (a maximum of 5 credits)
2. Exemplary Performance (a maximum of 3 credits)</t>
        </r>
      </text>
    </comment>
    <comment ref="Z127" authorId="0">
      <text>
        <r>
          <rPr>
            <sz val="8"/>
            <color indexed="81"/>
            <rFont val="Arial"/>
            <family val="2"/>
          </rPr>
          <t>Two types of credits are addressed here
1. Innovation in Design (a maximum of 5 credits)
2. Exemplary Performance (a maximum of 3 credits)</t>
        </r>
      </text>
    </comment>
    <comment ref="K128" authorId="0">
      <text>
        <r>
          <rPr>
            <sz val="8"/>
            <color indexed="81"/>
            <rFont val="Arial"/>
            <family val="2"/>
          </rPr>
          <t>Two types of credits are addressed here
1. Innovation in Design (a maximum of 5 credits)
2. Exemplary Performance (a maximum of 3 credits)</t>
        </r>
      </text>
    </comment>
    <comment ref="N128" authorId="0">
      <text>
        <r>
          <rPr>
            <sz val="8"/>
            <color indexed="81"/>
            <rFont val="Arial"/>
            <family val="2"/>
          </rPr>
          <t>Two types of credits are addressed here
1. Innovation in Design (a maximum of 5 credits)
2. Exemplary Performance (a maximum of 3 credits)</t>
        </r>
      </text>
    </comment>
    <comment ref="Q128" authorId="0">
      <text>
        <r>
          <rPr>
            <sz val="8"/>
            <color indexed="81"/>
            <rFont val="Arial"/>
            <family val="2"/>
          </rPr>
          <t>Two types of credits are addressed here
1. Innovation in Design (a maximum of 5 credits)
2. Exemplary Performance (a maximum of 3 credits)</t>
        </r>
      </text>
    </comment>
    <comment ref="T128" authorId="0">
      <text>
        <r>
          <rPr>
            <sz val="8"/>
            <color indexed="81"/>
            <rFont val="Arial"/>
            <family val="2"/>
          </rPr>
          <t>Two types of credits are addressed here
1. Innovation in Design (a maximum of 5 credits)
2. Exemplary Performance (a maximum of 3 credits)</t>
        </r>
      </text>
    </comment>
    <comment ref="W128" authorId="0">
      <text>
        <r>
          <rPr>
            <sz val="8"/>
            <color indexed="81"/>
            <rFont val="Arial"/>
            <family val="2"/>
          </rPr>
          <t>Two types of credits are addressed here
1. Innovation in Design (a maximum of 5 credits)
2. Exemplary Performance (a maximum of 3 credits)</t>
        </r>
      </text>
    </comment>
    <comment ref="Z128" authorId="0">
      <text>
        <r>
          <rPr>
            <sz val="8"/>
            <color indexed="81"/>
            <rFont val="Arial"/>
            <family val="2"/>
          </rPr>
          <t>Two types of credits are addressed here
1. Innovation in Design (a maximum of 5 credits)
2. Exemplary Performance (a maximum of 3 credits)</t>
        </r>
      </text>
    </comment>
    <comment ref="K129" authorId="0">
      <text>
        <r>
          <rPr>
            <sz val="8"/>
            <color indexed="81"/>
            <rFont val="Arial"/>
            <family val="2"/>
          </rPr>
          <t>Two types of credits are addressed here
1. Innovation in Design (a maximum of 5 credits)
2. Exemplary Performance (a maximum of 3 credits)</t>
        </r>
      </text>
    </comment>
    <comment ref="N129" authorId="0">
      <text>
        <r>
          <rPr>
            <sz val="8"/>
            <color indexed="81"/>
            <rFont val="Arial"/>
            <family val="2"/>
          </rPr>
          <t>Two types of credits are addressed here
1. Innovation in Design (a maximum of 5 credits)
2. Exemplary Performance (a maximum of 3 credits)</t>
        </r>
      </text>
    </comment>
    <comment ref="Q129" authorId="0">
      <text>
        <r>
          <rPr>
            <sz val="8"/>
            <color indexed="81"/>
            <rFont val="Arial"/>
            <family val="2"/>
          </rPr>
          <t>Two types of credits are addressed here
1. Innovation in Design (a maximum of 5 credits)
2. Exemplary Performance (a maximum of 3 credits)</t>
        </r>
      </text>
    </comment>
    <comment ref="T129" authorId="0">
      <text>
        <r>
          <rPr>
            <sz val="8"/>
            <color indexed="81"/>
            <rFont val="Arial"/>
            <family val="2"/>
          </rPr>
          <t>Two types of credits are addressed here
1. Innovation in Design (a maximum of 5 credits)
2. Exemplary Performance (a maximum of 3 credits)</t>
        </r>
      </text>
    </comment>
    <comment ref="W129" authorId="0">
      <text>
        <r>
          <rPr>
            <sz val="8"/>
            <color indexed="81"/>
            <rFont val="Arial"/>
            <family val="2"/>
          </rPr>
          <t>Two types of credits are addressed here
1. Innovation in Design (a maximum of 5 credits)
2. Exemplary Performance (a maximum of 3 credits)</t>
        </r>
      </text>
    </comment>
    <comment ref="Z129" authorId="0">
      <text>
        <r>
          <rPr>
            <sz val="8"/>
            <color indexed="81"/>
            <rFont val="Arial"/>
            <family val="2"/>
          </rPr>
          <t>Two types of credits are addressed here
1. Innovation in Design (a maximum of 5 credits)
2. Exemplary Performance (a maximum of 3 credits)</t>
        </r>
      </text>
    </comment>
    <comment ref="K130" authorId="0">
      <text>
        <r>
          <rPr>
            <sz val="8"/>
            <color indexed="81"/>
            <rFont val="Arial"/>
            <family val="2"/>
          </rPr>
          <t>Two types of credits are addressed here
1. Innovation in Design (a maximum of 5 credits)
2. Exemplary Performance (a maximum of 3 credits)</t>
        </r>
      </text>
    </comment>
    <comment ref="N130" authorId="0">
      <text>
        <r>
          <rPr>
            <sz val="8"/>
            <color indexed="81"/>
            <rFont val="Arial"/>
            <family val="2"/>
          </rPr>
          <t>Two types of credits are addressed here
1. Innovation in Design (a maximum of 5 credits)
2. Exemplary Performance (a maximum of 3 credits)</t>
        </r>
      </text>
    </comment>
    <comment ref="Q130" authorId="0">
      <text>
        <r>
          <rPr>
            <sz val="8"/>
            <color indexed="81"/>
            <rFont val="Arial"/>
            <family val="2"/>
          </rPr>
          <t>Two types of credits are addressed here
1. Innovation in Design (a maximum of 5 credits)
2. Exemplary Performance (a maximum of 3 credits)</t>
        </r>
      </text>
    </comment>
    <comment ref="T130" authorId="0">
      <text>
        <r>
          <rPr>
            <sz val="8"/>
            <color indexed="81"/>
            <rFont val="Arial"/>
            <family val="2"/>
          </rPr>
          <t>Two types of credits are addressed here
1. Innovation in Design (a maximum of 5 credits)
2. Exemplary Performance (a maximum of 3 credits)</t>
        </r>
      </text>
    </comment>
    <comment ref="W130" authorId="0">
      <text>
        <r>
          <rPr>
            <sz val="8"/>
            <color indexed="81"/>
            <rFont val="Arial"/>
            <family val="2"/>
          </rPr>
          <t>Two types of credits are addressed here
1. Innovation in Design (a maximum of 5 credits)
2. Exemplary Performance (a maximum of 3 credits)</t>
        </r>
      </text>
    </comment>
    <comment ref="Z130" authorId="0">
      <text>
        <r>
          <rPr>
            <sz val="8"/>
            <color indexed="81"/>
            <rFont val="Arial"/>
            <family val="2"/>
          </rPr>
          <t>Two types of credits are addressed here
1. Innovation in Design (a maximum of 5 credits)
2. Exemplary Performance (a maximum of 3 credits)</t>
        </r>
      </text>
    </comment>
    <comment ref="K131" authorId="0">
      <text>
        <r>
          <rPr>
            <sz val="8"/>
            <color indexed="81"/>
            <rFont val="Arial"/>
            <family val="2"/>
          </rPr>
          <t>Two types of credits are addressed here
1. Innovation in Design (a maximum of 5 credits)
2. Exemplary Performance (a maximum of 3 credits)</t>
        </r>
      </text>
    </comment>
    <comment ref="N131" authorId="0">
      <text>
        <r>
          <rPr>
            <sz val="8"/>
            <color indexed="81"/>
            <rFont val="Arial"/>
            <family val="2"/>
          </rPr>
          <t>Two types of credits are addressed here
1. Innovation in Design (a maximum of 5 credits)
2. Exemplary Performance (a maximum of 3 credits)</t>
        </r>
      </text>
    </comment>
    <comment ref="Q131" authorId="0">
      <text>
        <r>
          <rPr>
            <sz val="8"/>
            <color indexed="81"/>
            <rFont val="Arial"/>
            <family val="2"/>
          </rPr>
          <t>Two types of credits are addressed here
1. Innovation in Design (a maximum of 5 credits)
2. Exemplary Performance (a maximum of 3 credits)</t>
        </r>
      </text>
    </comment>
    <comment ref="T131" authorId="0">
      <text>
        <r>
          <rPr>
            <sz val="8"/>
            <color indexed="81"/>
            <rFont val="Arial"/>
            <family val="2"/>
          </rPr>
          <t>Two types of credits are addressed here
1. Innovation in Design (a maximum of 5 credits)
2. Exemplary Performance (a maximum of 3 credits)</t>
        </r>
      </text>
    </comment>
    <comment ref="W131" authorId="0">
      <text>
        <r>
          <rPr>
            <sz val="8"/>
            <color indexed="81"/>
            <rFont val="Arial"/>
            <family val="2"/>
          </rPr>
          <t>Two types of credits are addressed here
1. Innovation in Design (a maximum of 5 credits)
2. Exemplary Performance (a maximum of 3 credits)</t>
        </r>
      </text>
    </comment>
    <comment ref="Z131" authorId="0">
      <text>
        <r>
          <rPr>
            <sz val="8"/>
            <color indexed="81"/>
            <rFont val="Arial"/>
            <family val="2"/>
          </rPr>
          <t>Two types of credits are addressed here
1. Innovation in Design (a maximum of 5 credits)
2. Exemplary Performance (a maximum of 3 credits)</t>
        </r>
      </text>
    </comment>
    <comment ref="K132" authorId="0">
      <text>
        <r>
          <rPr>
            <sz val="8"/>
            <color indexed="81"/>
            <rFont val="Arial"/>
            <family val="2"/>
          </rPr>
          <t>Two types of credits are addressed here
1. Innovation in Design (a maximum of 5 credits)
2. Exemplary Performance (a maximum of 3 credits)</t>
        </r>
      </text>
    </comment>
    <comment ref="N132" authorId="0">
      <text>
        <r>
          <rPr>
            <sz val="8"/>
            <color indexed="81"/>
            <rFont val="Arial"/>
            <family val="2"/>
          </rPr>
          <t>Two types of credits are addressed here
1. Innovation in Design (a maximum of 5 credits)
2. Exemplary Performance (a maximum of 3 credits)</t>
        </r>
      </text>
    </comment>
    <comment ref="Q132" authorId="0">
      <text>
        <r>
          <rPr>
            <sz val="8"/>
            <color indexed="81"/>
            <rFont val="Arial"/>
            <family val="2"/>
          </rPr>
          <t>Two types of credits are addressed here
1. Innovation in Design (a maximum of 5 credits)
2. Exemplary Performance (a maximum of 3 credits)</t>
        </r>
      </text>
    </comment>
    <comment ref="T132" authorId="0">
      <text>
        <r>
          <rPr>
            <sz val="8"/>
            <color indexed="81"/>
            <rFont val="Arial"/>
            <family val="2"/>
          </rPr>
          <t>Two types of credits are addressed here
1. Innovation in Design (a maximum of 5 credits)
2. Exemplary Performance (a maximum of 3 credits)</t>
        </r>
      </text>
    </comment>
    <comment ref="W132" authorId="0">
      <text>
        <r>
          <rPr>
            <sz val="8"/>
            <color indexed="81"/>
            <rFont val="Arial"/>
            <family val="2"/>
          </rPr>
          <t>Two types of credits are addressed here
1. Innovation in Design (a maximum of 5 credits)
2. Exemplary Performance (a maximum of 3 credits)</t>
        </r>
      </text>
    </comment>
    <comment ref="Z132" authorId="0">
      <text>
        <r>
          <rPr>
            <sz val="8"/>
            <color indexed="81"/>
            <rFont val="Arial"/>
            <family val="2"/>
          </rPr>
          <t>Two types of credits are addressed here
1. Innovation in Design (a maximum of 5 credits)
2. Exemplary Performance (a maximum of 3 credits)</t>
        </r>
      </text>
    </comment>
    <comment ref="L147" authorId="2">
      <text>
        <r>
          <rPr>
            <b/>
            <sz val="8"/>
            <color indexed="81"/>
            <rFont val="Arial"/>
            <family val="2"/>
          </rPr>
          <t xml:space="preserve">Integrated Design Narrative
</t>
        </r>
        <r>
          <rPr>
            <sz val="8"/>
            <color indexed="81"/>
            <rFont val="Arial"/>
            <family val="2"/>
          </rPr>
          <t>1.  Prepare Integrated Design Narrative.
2.  Build building at sustainable location.
3.  Use sustainable landscape design principles.
4.  Other</t>
        </r>
      </text>
    </comment>
    <comment ref="O147" authorId="2">
      <text>
        <r>
          <rPr>
            <b/>
            <sz val="8"/>
            <color indexed="81"/>
            <rFont val="Arial"/>
            <family val="2"/>
          </rPr>
          <t xml:space="preserve">Integrated Design Narrative
</t>
        </r>
        <r>
          <rPr>
            <sz val="8"/>
            <color indexed="81"/>
            <rFont val="Arial"/>
            <family val="2"/>
          </rPr>
          <t>1.  Prepare Integrated Design Narrative.
2.  Build building at sustainable location.
3.  Use sustainable landscape design principles.
4.  Other</t>
        </r>
      </text>
    </comment>
    <comment ref="R147" authorId="2">
      <text>
        <r>
          <rPr>
            <b/>
            <sz val="8"/>
            <color indexed="81"/>
            <rFont val="Arial"/>
            <family val="2"/>
          </rPr>
          <t xml:space="preserve">Integrated Design Narrative
</t>
        </r>
        <r>
          <rPr>
            <sz val="8"/>
            <color indexed="81"/>
            <rFont val="Arial"/>
            <family val="2"/>
          </rPr>
          <t>1.  Prepare Integrated Design Narrative.
2.  Build building at sustainable location.
3.  Use sustainable landscape design principles.
4.  Other</t>
        </r>
      </text>
    </comment>
    <comment ref="U147" authorId="2">
      <text>
        <r>
          <rPr>
            <b/>
            <sz val="8"/>
            <color indexed="81"/>
            <rFont val="Arial"/>
            <family val="2"/>
          </rPr>
          <t xml:space="preserve">Integrated Design Narrative
</t>
        </r>
        <r>
          <rPr>
            <sz val="8"/>
            <color indexed="81"/>
            <rFont val="Arial"/>
            <family val="2"/>
          </rPr>
          <t>1.  Prepare Integrated Design Narrative.
2.  Build building at sustainable location.
3.  Use sustainable landscape design principles.
4.  Other</t>
        </r>
      </text>
    </comment>
    <comment ref="X147" authorId="2">
      <text>
        <r>
          <rPr>
            <b/>
            <sz val="8"/>
            <color indexed="81"/>
            <rFont val="Arial"/>
            <family val="2"/>
          </rPr>
          <t xml:space="preserve">Integrated Design Narrative
</t>
        </r>
        <r>
          <rPr>
            <sz val="8"/>
            <color indexed="81"/>
            <rFont val="Arial"/>
            <family val="2"/>
          </rPr>
          <t>1.  Prepare Integrated Design Narrative.
2.  Build building at sustainable location.
3.  Use sustainable landscape design principles.
4.  Other</t>
        </r>
      </text>
    </comment>
    <comment ref="AA147" authorId="2">
      <text>
        <r>
          <rPr>
            <b/>
            <sz val="8"/>
            <color indexed="81"/>
            <rFont val="Arial"/>
            <family val="2"/>
          </rPr>
          <t xml:space="preserve">Integrated Design Narrative
</t>
        </r>
        <r>
          <rPr>
            <sz val="8"/>
            <color indexed="81"/>
            <rFont val="Arial"/>
            <family val="2"/>
          </rPr>
          <t>1.  Prepare Integrated Design Narrative.
2.  Build building at sustainable location.
3.  Use sustainable landscape design principles.
4.  Other</t>
        </r>
      </text>
    </comment>
    <comment ref="L148" authorId="2">
      <text>
        <r>
          <rPr>
            <b/>
            <sz val="8"/>
            <color indexed="81"/>
            <rFont val="Arial"/>
            <family val="2"/>
          </rPr>
          <t xml:space="preserve">Mission Criticality
</t>
        </r>
        <r>
          <rPr>
            <sz val="8"/>
            <color indexed="81"/>
            <rFont val="Arial"/>
            <family val="2"/>
          </rPr>
          <t>1.  This building does not include critical infrastructure.
2.  This building does include critical infrastructure.  
3. Other</t>
        </r>
      </text>
    </comment>
    <comment ref="O148" authorId="2">
      <text>
        <r>
          <rPr>
            <b/>
            <sz val="8"/>
            <color indexed="81"/>
            <rFont val="Arial"/>
            <family val="2"/>
          </rPr>
          <t xml:space="preserve">Mission Criticality
</t>
        </r>
        <r>
          <rPr>
            <sz val="8"/>
            <color indexed="81"/>
            <rFont val="Arial"/>
            <family val="2"/>
          </rPr>
          <t>1.  This building does not include critical infrastructure.
2.  This building does include critical infrastructure.  
3. Other</t>
        </r>
      </text>
    </comment>
    <comment ref="R148" authorId="2">
      <text>
        <r>
          <rPr>
            <b/>
            <sz val="8"/>
            <color indexed="81"/>
            <rFont val="Arial"/>
            <family val="2"/>
          </rPr>
          <t xml:space="preserve">Mission Criticality
</t>
        </r>
        <r>
          <rPr>
            <sz val="8"/>
            <color indexed="81"/>
            <rFont val="Arial"/>
            <family val="2"/>
          </rPr>
          <t>1.  This building does not include critical infrastructure.
2.  This building does include critical infrastructure.  
3. Other</t>
        </r>
      </text>
    </comment>
    <comment ref="U148" authorId="2">
      <text>
        <r>
          <rPr>
            <b/>
            <sz val="8"/>
            <color indexed="81"/>
            <rFont val="Arial"/>
            <family val="2"/>
          </rPr>
          <t xml:space="preserve">Mission Criticality
</t>
        </r>
        <r>
          <rPr>
            <sz val="8"/>
            <color indexed="81"/>
            <rFont val="Arial"/>
            <family val="2"/>
          </rPr>
          <t>1.  This building does not include critical infrastructure.
2.  This building does include critical infrastructure.  
3. Other</t>
        </r>
      </text>
    </comment>
    <comment ref="X148" authorId="2">
      <text>
        <r>
          <rPr>
            <b/>
            <sz val="8"/>
            <color indexed="81"/>
            <rFont val="Arial"/>
            <family val="2"/>
          </rPr>
          <t xml:space="preserve">Mission Criticality
</t>
        </r>
        <r>
          <rPr>
            <sz val="8"/>
            <color indexed="81"/>
            <rFont val="Arial"/>
            <family val="2"/>
          </rPr>
          <t>1.  This building does not include critical infrastructure.
2.  This building does include critical infrastructure.  
3. Other</t>
        </r>
      </text>
    </comment>
    <comment ref="AA148" authorId="2">
      <text>
        <r>
          <rPr>
            <b/>
            <sz val="8"/>
            <color indexed="81"/>
            <rFont val="Arial"/>
            <family val="2"/>
          </rPr>
          <t xml:space="preserve">Mission Criticality
</t>
        </r>
        <r>
          <rPr>
            <sz val="8"/>
            <color indexed="81"/>
            <rFont val="Arial"/>
            <family val="2"/>
          </rPr>
          <t>1.  This building does not include critical infrastructure.
2.  This building does include critical infrastructure.  
3. Other</t>
        </r>
      </text>
    </comment>
    <comment ref="L150" authorId="2">
      <text>
        <r>
          <rPr>
            <b/>
            <sz val="8"/>
            <color indexed="81"/>
            <rFont val="Arial"/>
            <family val="2"/>
          </rPr>
          <t>Facility Design / Natural Hazards</t>
        </r>
        <r>
          <rPr>
            <sz val="8"/>
            <color indexed="81"/>
            <rFont val="Arial"/>
            <family val="2"/>
          </rPr>
          <t xml:space="preserve">
1. Perform Hazard Assessment. Hazards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 ref="O150" authorId="2">
      <text>
        <r>
          <rPr>
            <b/>
            <sz val="8"/>
            <color indexed="81"/>
            <rFont val="Arial"/>
            <family val="2"/>
          </rPr>
          <t>Facility Design / Natural Hazards</t>
        </r>
        <r>
          <rPr>
            <sz val="8"/>
            <color indexed="81"/>
            <rFont val="Arial"/>
            <family val="2"/>
          </rPr>
          <t xml:space="preserve">
1. Perform Hazard Assessment. Hazards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 ref="R150" authorId="2">
      <text>
        <r>
          <rPr>
            <b/>
            <sz val="8"/>
            <color indexed="81"/>
            <rFont val="Arial"/>
            <family val="2"/>
          </rPr>
          <t>Facility Design / Natural Hazards</t>
        </r>
        <r>
          <rPr>
            <sz val="8"/>
            <color indexed="81"/>
            <rFont val="Arial"/>
            <family val="2"/>
          </rPr>
          <t xml:space="preserve">
1. Perform Hazard Assessment. Hazards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 ref="U150" authorId="2">
      <text>
        <r>
          <rPr>
            <b/>
            <sz val="8"/>
            <color indexed="81"/>
            <rFont val="Arial"/>
            <family val="2"/>
          </rPr>
          <t>Facility Design / Natural Hazards</t>
        </r>
        <r>
          <rPr>
            <sz val="8"/>
            <color indexed="81"/>
            <rFont val="Arial"/>
            <family val="2"/>
          </rPr>
          <t xml:space="preserve">
1. Perform Hazard Assessment. Hazards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 ref="X150" authorId="2">
      <text>
        <r>
          <rPr>
            <b/>
            <sz val="8"/>
            <color indexed="81"/>
            <rFont val="Arial"/>
            <family val="2"/>
          </rPr>
          <t>Facility Design / Natural Hazards</t>
        </r>
        <r>
          <rPr>
            <sz val="8"/>
            <color indexed="81"/>
            <rFont val="Arial"/>
            <family val="2"/>
          </rPr>
          <t xml:space="preserve">
1. Perform Hazard Assessment. Hazards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 ref="AA150" authorId="2">
      <text>
        <r>
          <rPr>
            <b/>
            <sz val="8"/>
            <color indexed="81"/>
            <rFont val="Arial"/>
            <family val="2"/>
          </rPr>
          <t>Facility Design / Natural Hazards</t>
        </r>
        <r>
          <rPr>
            <sz val="8"/>
            <color indexed="81"/>
            <rFont val="Arial"/>
            <family val="2"/>
          </rPr>
          <t xml:space="preserve">
1. Perform Hazard Assessment. Hazards identified for this project:
a. Earthquake
b. Landslide/Avalanche
c. Permafrost
d. Cave/Karst
e. Shrink/Swell Soils
f. Coastal Storm Surge
g. Tsunami
h. Riverine Flood
i. Flash Flood
j. Hurricane
k. Tornado 
l.  Wildfire
m. Volcanic eruption
n. Hydro-Thermal Activity (e.g. geysers)
o. Pest Infestation
2. Hazards do no occur due to geologic setting.
3. Other</t>
        </r>
      </text>
    </comment>
  </commentList>
</comments>
</file>

<file path=xl/sharedStrings.xml><?xml version="1.0" encoding="utf-8"?>
<sst xmlns="http://schemas.openxmlformats.org/spreadsheetml/2006/main" count="927" uniqueCount="704">
  <si>
    <t>PAIS</t>
  </si>
  <si>
    <t>PAAL</t>
  </si>
  <si>
    <t>PARA</t>
  </si>
  <si>
    <t>PERI</t>
  </si>
  <si>
    <t>PECO</t>
  </si>
  <si>
    <t>PIMI</t>
  </si>
  <si>
    <t>PAAV</t>
  </si>
  <si>
    <t>PEVI</t>
  </si>
  <si>
    <t>PETE</t>
  </si>
  <si>
    <t>PEFO</t>
  </si>
  <si>
    <t>PETR</t>
  </si>
  <si>
    <t>PIRO</t>
  </si>
  <si>
    <t>PINN</t>
  </si>
  <si>
    <t>PISP</t>
  </si>
  <si>
    <t>PIPE</t>
  </si>
  <si>
    <t>PISC</t>
  </si>
  <si>
    <t>PORE</t>
  </si>
  <si>
    <t>POEX</t>
  </si>
  <si>
    <t>POGR</t>
  </si>
  <si>
    <t>POCH</t>
  </si>
  <si>
    <t>POHE</t>
  </si>
  <si>
    <t>POPO</t>
  </si>
  <si>
    <t>WHHO</t>
  </si>
  <si>
    <t>PRSF</t>
  </si>
  <si>
    <t>PRWI</t>
  </si>
  <si>
    <t>PUHO</t>
  </si>
  <si>
    <t>PUHE</t>
  </si>
  <si>
    <t>QUSH</t>
  </si>
  <si>
    <t>RABR</t>
  </si>
  <si>
    <t>REDW</t>
  </si>
  <si>
    <t>RICH</t>
  </si>
  <si>
    <t>RIGR</t>
  </si>
  <si>
    <t>ROCR</t>
  </si>
  <si>
    <t>ROMO</t>
  </si>
  <si>
    <t>ROWI</t>
  </si>
  <si>
    <t>ROCA</t>
  </si>
  <si>
    <t>RORI</t>
  </si>
  <si>
    <t>ROLA</t>
  </si>
  <si>
    <t>RUCA</t>
  </si>
  <si>
    <t>SAHI</t>
  </si>
  <si>
    <t>SAGU</t>
  </si>
  <si>
    <t>SACN</t>
  </si>
  <si>
    <t>SACR</t>
  </si>
  <si>
    <t>SAPA</t>
  </si>
  <si>
    <t>SAGA</t>
  </si>
  <si>
    <t>SAMA</t>
  </si>
  <si>
    <t>SAPU</t>
  </si>
  <si>
    <t>SARI</t>
  </si>
  <si>
    <t>SAAN</t>
  </si>
  <si>
    <t>SAFR</t>
  </si>
  <si>
    <t>SAJU</t>
  </si>
  <si>
    <t>SAJH</t>
  </si>
  <si>
    <t>SAND</t>
  </si>
  <si>
    <t>SAFE</t>
  </si>
  <si>
    <t>SAMO</t>
  </si>
  <si>
    <t>SARA</t>
  </si>
  <si>
    <t>SAIR</t>
  </si>
  <si>
    <t>SCBL</t>
  </si>
  <si>
    <t>SEMO</t>
  </si>
  <si>
    <t>SEKI</t>
  </si>
  <si>
    <t>SEBE</t>
  </si>
  <si>
    <t>SHEN</t>
  </si>
  <si>
    <t>SHIL</t>
  </si>
  <si>
    <t>SHNC</t>
  </si>
  <si>
    <t>SITK</t>
  </si>
  <si>
    <t>SLBE</t>
  </si>
  <si>
    <t>SPAR</t>
  </si>
  <si>
    <t>STLI</t>
  </si>
  <si>
    <t>STEA</t>
  </si>
  <si>
    <t>STRI</t>
  </si>
  <si>
    <t>SRNC</t>
  </si>
  <si>
    <t>SUIT</t>
  </si>
  <si>
    <t>SUCR</t>
  </si>
  <si>
    <t>TAPR</t>
  </si>
  <si>
    <t>THKO</t>
  </si>
  <si>
    <t>OLST</t>
  </si>
  <si>
    <t>THRO</t>
  </si>
  <si>
    <t>THRB</t>
  </si>
  <si>
    <t>THRI</t>
  </si>
  <si>
    <t>THIS</t>
  </si>
  <si>
    <t>THJE</t>
  </si>
  <si>
    <t>THST</t>
  </si>
  <si>
    <t>TICA</t>
  </si>
  <si>
    <t>TIMU</t>
  </si>
  <si>
    <t>TONT</t>
  </si>
  <si>
    <t>TOSY</t>
  </si>
  <si>
    <t>TRTE</t>
  </si>
  <si>
    <t>TUMA</t>
  </si>
  <si>
    <t>TUPE</t>
  </si>
  <si>
    <t>TUAI</t>
  </si>
  <si>
    <t>TUIN</t>
  </si>
  <si>
    <t>TUZI</t>
  </si>
  <si>
    <t>USAR</t>
  </si>
  <si>
    <t>ULSG</t>
  </si>
  <si>
    <t>UPDE</t>
  </si>
  <si>
    <t>VAFO</t>
  </si>
  <si>
    <t>VAMA</t>
  </si>
  <si>
    <t>VICK</t>
  </si>
  <si>
    <t>VINC</t>
  </si>
  <si>
    <t>VIVE</t>
  </si>
  <si>
    <t>VIIS</t>
  </si>
  <si>
    <t>VICR</t>
  </si>
  <si>
    <t>VOYA</t>
  </si>
  <si>
    <t>WACA</t>
  </si>
  <si>
    <t>WAPA</t>
  </si>
  <si>
    <t>WASH</t>
  </si>
  <si>
    <t>WABA</t>
  </si>
  <si>
    <t>WEFA</t>
  </si>
  <si>
    <t>NWAK</t>
  </si>
  <si>
    <t>WHIS</t>
  </si>
  <si>
    <t>WHSA</t>
  </si>
  <si>
    <t>WHMI</t>
  </si>
  <si>
    <t>WIHO</t>
  </si>
  <si>
    <t>WICR</t>
  </si>
  <si>
    <t>WICA</t>
  </si>
  <si>
    <t>WOTR</t>
  </si>
  <si>
    <t>WORI</t>
  </si>
  <si>
    <t>WRST</t>
  </si>
  <si>
    <t>WRBR</t>
  </si>
  <si>
    <t>WUPA</t>
  </si>
  <si>
    <t>YELL</t>
  </si>
  <si>
    <t>YORK</t>
  </si>
  <si>
    <t>YONB</t>
  </si>
  <si>
    <t>YOSE</t>
  </si>
  <si>
    <t>YUHO</t>
  </si>
  <si>
    <t>YUCH</t>
  </si>
  <si>
    <t>ZION</t>
  </si>
  <si>
    <t>Concisely explain how credit/requirement is met at this milestone:</t>
  </si>
  <si>
    <t>Gross Project Construction Cost:</t>
  </si>
  <si>
    <t>Gross Building Construction Cost:</t>
  </si>
  <si>
    <t>Points</t>
  </si>
  <si>
    <r>
      <t xml:space="preserve">Certified: </t>
    </r>
    <r>
      <rPr>
        <sz val="10"/>
        <rFont val="Arial"/>
        <family val="2"/>
      </rPr>
      <t xml:space="preserve"> 40-49 points,  </t>
    </r>
    <r>
      <rPr>
        <b/>
        <sz val="10"/>
        <rFont val="Arial"/>
        <family val="2"/>
      </rPr>
      <t xml:space="preserve">Silver: </t>
    </r>
    <r>
      <rPr>
        <sz val="10"/>
        <rFont val="Arial"/>
        <family val="2"/>
      </rPr>
      <t xml:space="preserve"> 50-59 points,  </t>
    </r>
    <r>
      <rPr>
        <b/>
        <sz val="10"/>
        <rFont val="Arial"/>
        <family val="2"/>
      </rPr>
      <t>Gold:</t>
    </r>
    <r>
      <rPr>
        <sz val="10"/>
        <rFont val="Arial"/>
        <family val="2"/>
      </rPr>
      <t xml:space="preserve">  60-79 points,  </t>
    </r>
    <r>
      <rPr>
        <b/>
        <sz val="10"/>
        <rFont val="Arial"/>
        <family val="2"/>
      </rPr>
      <t xml:space="preserve">Platinum: </t>
    </r>
    <r>
      <rPr>
        <sz val="10"/>
        <rFont val="Arial"/>
        <family val="2"/>
      </rPr>
      <t xml:space="preserve"> 80+ points</t>
    </r>
  </si>
  <si>
    <t xml:space="preserve">EA Credit 1 
 </t>
  </si>
  <si>
    <t>On-Site Renewable Energy***  1%-13% Renewable Energy</t>
  </si>
  <si>
    <t>RP Credit 1.1</t>
  </si>
  <si>
    <t>RP Credit 1.2</t>
  </si>
  <si>
    <t>RP Credit 1.3</t>
  </si>
  <si>
    <t>RP Credit 1.4</t>
  </si>
  <si>
    <t>Regional Priority Credit: Region Defined</t>
  </si>
  <si>
    <t>Building Reuse, Maintain Existing Walls, Floors &amp; Roof</t>
  </si>
  <si>
    <t>Building Reuse, Maintain Interior Nonstructural Elements</t>
  </si>
  <si>
    <t>MR Credit 2</t>
  </si>
  <si>
    <t>MR Credit 3</t>
  </si>
  <si>
    <t>Materials Reuse</t>
  </si>
  <si>
    <t>WE Credit 1</t>
  </si>
  <si>
    <t>MR Credit 4</t>
  </si>
  <si>
    <t>ID Credit 1.5</t>
  </si>
  <si>
    <t>Y, N, NA</t>
  </si>
  <si>
    <t>Construction Activity Pollution Prevention</t>
  </si>
  <si>
    <t xml:space="preserve">Site Selection </t>
  </si>
  <si>
    <t>Development Density &amp; Community Connectivity</t>
  </si>
  <si>
    <t>Brownfield Redevelopment</t>
  </si>
  <si>
    <t>Alternative Transportation, Public Transportation Access</t>
  </si>
  <si>
    <t>Alternative Transportation, Bicycle Storage &amp; Changing Rooms</t>
  </si>
  <si>
    <t>Alternative Transportation, Low-Emitting &amp; Fuel-Efficient Vehicles</t>
  </si>
  <si>
    <t>Alternative Transportation, Parking Capacity</t>
  </si>
  <si>
    <t>Site Development, Protect or Restore Habitat</t>
  </si>
  <si>
    <t>Site Development, Maximize Open Space</t>
  </si>
  <si>
    <t>Heat Island Effect, Non-Roof</t>
  </si>
  <si>
    <t>Heat Island Effect, Roof</t>
  </si>
  <si>
    <t>Light Pollution Reduction</t>
  </si>
  <si>
    <t>Water Efficient Landscaping, No Potable Use or No Irrigation</t>
  </si>
  <si>
    <t>Innovative Wastewater Technologies</t>
  </si>
  <si>
    <t>Green Power</t>
  </si>
  <si>
    <t>Construction Waste Management, Divert 75% from Disposal</t>
  </si>
  <si>
    <t>Outdoor Air Delivery Monitoring</t>
  </si>
  <si>
    <t>Increased Ventilation</t>
  </si>
  <si>
    <t>Low-Emitting Materials, Composite Wood &amp; Agrifiber Products</t>
  </si>
  <si>
    <t>Indoor Chemical &amp; Pollutant Source Control</t>
  </si>
  <si>
    <t>Controllability of Systems, Thermal Comfort</t>
  </si>
  <si>
    <r>
      <t>LEED</t>
    </r>
    <r>
      <rPr>
        <vertAlign val="superscript"/>
        <sz val="10"/>
        <rFont val="Arial"/>
        <family val="2"/>
      </rPr>
      <t xml:space="preserve">® </t>
    </r>
    <r>
      <rPr>
        <sz val="10"/>
        <rFont val="Arial"/>
        <family val="2"/>
      </rPr>
      <t>Accredited Professional</t>
    </r>
  </si>
  <si>
    <t>LEED Certification Rating System</t>
  </si>
  <si>
    <t>For more information on LEED Certification and credits, visit www.usgbc.org</t>
  </si>
  <si>
    <t>Soundscape Preservation</t>
  </si>
  <si>
    <t>Dark Sky Preservation</t>
  </si>
  <si>
    <t>Reduce Fossil Fuel Derived Energy</t>
  </si>
  <si>
    <t>Water Used for Energy Conservation</t>
  </si>
  <si>
    <t>LEED-NC Subtotal</t>
  </si>
  <si>
    <t>Project Title:</t>
  </si>
  <si>
    <t>SS Credit 1</t>
  </si>
  <si>
    <t>SS Credit 2</t>
  </si>
  <si>
    <t>SS Credit 3</t>
  </si>
  <si>
    <t>SS Credit 4.1</t>
  </si>
  <si>
    <t>SS Credit 4.2</t>
  </si>
  <si>
    <t>SS Credit 4.3</t>
  </si>
  <si>
    <t>SS Credit 4.4</t>
  </si>
  <si>
    <t>SS Credit 5.1</t>
  </si>
  <si>
    <t>SS Credit 5.2</t>
  </si>
  <si>
    <t>SS Credit 6.1</t>
  </si>
  <si>
    <t>SS Credit 6.2</t>
  </si>
  <si>
    <t>SS Credit 7.1</t>
  </si>
  <si>
    <t>SS Credit 7.2</t>
  </si>
  <si>
    <t>SS Credit 8</t>
  </si>
  <si>
    <t>WE Credit 2</t>
  </si>
  <si>
    <t xml:space="preserve">EA Credit 2 </t>
  </si>
  <si>
    <t>EA Credit 3</t>
  </si>
  <si>
    <t>EA Credit 4</t>
  </si>
  <si>
    <t>EA Credit 6</t>
  </si>
  <si>
    <t>MR Credit 1.1</t>
  </si>
  <si>
    <t>MR Credit 1.2</t>
  </si>
  <si>
    <t>MR Credit 6</t>
  </si>
  <si>
    <t>MR Credit 7</t>
  </si>
  <si>
    <t>EQ Credit 1</t>
  </si>
  <si>
    <t>EQ Credit 2</t>
  </si>
  <si>
    <t>EQ Credit 3.1</t>
  </si>
  <si>
    <t>EQ Credit 3.2</t>
  </si>
  <si>
    <t>EQ Credit 4.1</t>
  </si>
  <si>
    <t>EQ Credit 4.2</t>
  </si>
  <si>
    <t>EQ Credit 4.3</t>
  </si>
  <si>
    <t>EQ Credit 4.4</t>
  </si>
  <si>
    <t>EQ Credit 5</t>
  </si>
  <si>
    <t>EQ Credit 6.1</t>
  </si>
  <si>
    <t>EQ Credit 6.2</t>
  </si>
  <si>
    <t>EQ Credit 7.1</t>
  </si>
  <si>
    <t>EQ Credit 7.2</t>
  </si>
  <si>
    <t>EQ Credit 8.1</t>
  </si>
  <si>
    <t>EQ Credit 8.2</t>
  </si>
  <si>
    <t>ID Credit 1.1</t>
  </si>
  <si>
    <t>ID Credit 1.2</t>
  </si>
  <si>
    <t>ID Credit 1.3</t>
  </si>
  <si>
    <t>ID Credit 1.4</t>
  </si>
  <si>
    <t>ID Credit 2</t>
  </si>
  <si>
    <t>Premium Efficiency Electric Motors</t>
  </si>
  <si>
    <t>Biopreferred Products</t>
  </si>
  <si>
    <t xml:space="preserve">Rapidly Renewable Materials </t>
  </si>
  <si>
    <t>Description:</t>
  </si>
  <si>
    <t>State:</t>
  </si>
  <si>
    <t>Region:</t>
  </si>
  <si>
    <t>Fund Source:</t>
  </si>
  <si>
    <t>Predesign Begin Date:</t>
  </si>
  <si>
    <t>Park:</t>
  </si>
  <si>
    <t>Date:</t>
  </si>
  <si>
    <t>ABLI</t>
  </si>
  <si>
    <t>ACAD</t>
  </si>
  <si>
    <t>ADAM</t>
  </si>
  <si>
    <t>AFAM</t>
  </si>
  <si>
    <t>AGFO</t>
  </si>
  <si>
    <t>ALKA</t>
  </si>
  <si>
    <t>ALAG</t>
  </si>
  <si>
    <t>ALCA</t>
  </si>
  <si>
    <t>ALEU</t>
  </si>
  <si>
    <t>ALFL</t>
  </si>
  <si>
    <t>ALPO</t>
  </si>
  <si>
    <t>AMME</t>
  </si>
  <si>
    <t>AMIS</t>
  </si>
  <si>
    <t>ANAC</t>
  </si>
  <si>
    <t>ANDE</t>
  </si>
  <si>
    <t>ANJO</t>
  </si>
  <si>
    <t>ANIA</t>
  </si>
  <si>
    <t>ANTI</t>
  </si>
  <si>
    <t>ANCM</t>
  </si>
  <si>
    <t>APIS</t>
  </si>
  <si>
    <t>APPA</t>
  </si>
  <si>
    <t>APCO</t>
  </si>
  <si>
    <t>ARCH</t>
  </si>
  <si>
    <t>ARPO</t>
  </si>
  <si>
    <t>ARHO</t>
  </si>
  <si>
    <t>AZRU</t>
  </si>
  <si>
    <t>BADL</t>
  </si>
  <si>
    <t>BAWA</t>
  </si>
  <si>
    <t>BAND</t>
  </si>
  <si>
    <t>BATT</t>
  </si>
  <si>
    <t>BEOL</t>
  </si>
  <si>
    <t>BELA</t>
  </si>
  <si>
    <t>BIHO</t>
  </si>
  <si>
    <t>BITH</t>
  </si>
  <si>
    <t>BICA</t>
  </si>
  <si>
    <t>BISC</t>
  </si>
  <si>
    <t>BLCA</t>
  </si>
  <si>
    <t>BLAC</t>
  </si>
  <si>
    <t>BLRI</t>
  </si>
  <si>
    <t>BUFF</t>
  </si>
  <si>
    <t>CABR</t>
  </si>
  <si>
    <t>CALI</t>
  </si>
  <si>
    <t>CANA</t>
  </si>
  <si>
    <t>CRHA</t>
  </si>
  <si>
    <t>CANY</t>
  </si>
  <si>
    <t>CACO</t>
  </si>
  <si>
    <t>CAHA</t>
  </si>
  <si>
    <t>CAME</t>
  </si>
  <si>
    <t>CAKR</t>
  </si>
  <si>
    <t>CALO</t>
  </si>
  <si>
    <t>CAHE</t>
  </si>
  <si>
    <t>CARE</t>
  </si>
  <si>
    <t>CAVO</t>
  </si>
  <si>
    <t>CARL</t>
  </si>
  <si>
    <t>CAVE</t>
  </si>
  <si>
    <t>CASA</t>
  </si>
  <si>
    <t>CACL</t>
  </si>
  <si>
    <t>CEBR</t>
  </si>
  <si>
    <t>CEBE</t>
  </si>
  <si>
    <t>CHSC</t>
  </si>
  <si>
    <t>CHAM</t>
  </si>
  <si>
    <t>CHIS</t>
  </si>
  <si>
    <t>CHPI</t>
  </si>
  <si>
    <t>CHAT</t>
  </si>
  <si>
    <t>CHOH</t>
  </si>
  <si>
    <t>CBPO</t>
  </si>
  <si>
    <t>CHCH</t>
  </si>
  <si>
    <t>CHIC</t>
  </si>
  <si>
    <t>CHRO</t>
  </si>
  <si>
    <t>CHIR</t>
  </si>
  <si>
    <t>CHRI</t>
  </si>
  <si>
    <t>CIRO</t>
  </si>
  <si>
    <t>CLBA</t>
  </si>
  <si>
    <t>CLMO</t>
  </si>
  <si>
    <t>COLM</t>
  </si>
  <si>
    <t>COSW</t>
  </si>
  <si>
    <t>COGA</t>
  </si>
  <si>
    <t>CORO</t>
  </si>
  <si>
    <t>COWP</t>
  </si>
  <si>
    <t>CRLA</t>
  </si>
  <si>
    <t>CRMO</t>
  </si>
  <si>
    <t>CUGA</t>
  </si>
  <si>
    <t>CUIS</t>
  </si>
  <si>
    <t>CUVA</t>
  </si>
  <si>
    <t>DABE</t>
  </si>
  <si>
    <t>DAAV</t>
  </si>
  <si>
    <t>DESO</t>
  </si>
  <si>
    <t>DEVA</t>
  </si>
  <si>
    <t>DELA</t>
  </si>
  <si>
    <t>DELE</t>
  </si>
  <si>
    <t>DENA</t>
  </si>
  <si>
    <t>DEMO</t>
  </si>
  <si>
    <t>DEPO</t>
  </si>
  <si>
    <t>DETO</t>
  </si>
  <si>
    <t>DINO</t>
  </si>
  <si>
    <t>DRTO</t>
  </si>
  <si>
    <t>EBLA</t>
  </si>
  <si>
    <t>EDAL</t>
  </si>
  <si>
    <t>EDIS</t>
  </si>
  <si>
    <t>EFMO</t>
  </si>
  <si>
    <t>EISE</t>
  </si>
  <si>
    <t>ELTE</t>
  </si>
  <si>
    <t>ELCA</t>
  </si>
  <si>
    <t>ELMA</t>
  </si>
  <si>
    <t>ELMO</t>
  </si>
  <si>
    <t>ELRO</t>
  </si>
  <si>
    <t>ELIS</t>
  </si>
  <si>
    <t>ERIE</t>
  </si>
  <si>
    <t>ESSE</t>
  </si>
  <si>
    <t>EUON</t>
  </si>
  <si>
    <t>EVER</t>
  </si>
  <si>
    <t>FAMA</t>
  </si>
  <si>
    <t>FEHA</t>
  </si>
  <si>
    <t>FIIS</t>
  </si>
  <si>
    <t>FILA</t>
  </si>
  <si>
    <t>FLNI</t>
  </si>
  <si>
    <t>FLFO</t>
  </si>
  <si>
    <t>FOTH</t>
  </si>
  <si>
    <t>FOBO</t>
  </si>
  <si>
    <t>FOCA</t>
  </si>
  <si>
    <t>FODA</t>
  </si>
  <si>
    <t>FODO</t>
  </si>
  <si>
    <t>FDNC</t>
  </si>
  <si>
    <t>FODU</t>
  </si>
  <si>
    <t>FOFO</t>
  </si>
  <si>
    <t>FOFR</t>
  </si>
  <si>
    <t>FOLA</t>
  </si>
  <si>
    <t>FOLS</t>
  </si>
  <si>
    <t>FOMA</t>
  </si>
  <si>
    <t>FOMC</t>
  </si>
  <si>
    <t>FOMO</t>
  </si>
  <si>
    <t>FONE</t>
  </si>
  <si>
    <t>FOPO</t>
  </si>
  <si>
    <t>FOPU</t>
  </si>
  <si>
    <t>FORA</t>
  </si>
  <si>
    <t>FOSC</t>
  </si>
  <si>
    <t>FOSM</t>
  </si>
  <si>
    <t>FOST</t>
  </si>
  <si>
    <t>FOSU</t>
  </si>
  <si>
    <t>FOUN</t>
  </si>
  <si>
    <t>FOUS</t>
  </si>
  <si>
    <t>FOVA</t>
  </si>
  <si>
    <t>FOWA</t>
  </si>
  <si>
    <t>FOBU</t>
  </si>
  <si>
    <t>FRDE</t>
  </si>
  <si>
    <t>FRDO</t>
  </si>
  <si>
    <t>FRLA</t>
  </si>
  <si>
    <t>FRED</t>
  </si>
  <si>
    <t>FRSP</t>
  </si>
  <si>
    <t>FRHI</t>
  </si>
  <si>
    <t>GAAR</t>
  </si>
  <si>
    <t>GATE</t>
  </si>
  <si>
    <t>GARI</t>
  </si>
  <si>
    <t>GEGR</t>
  </si>
  <si>
    <t>GEMM</t>
  </si>
  <si>
    <t>GERO</t>
  </si>
  <si>
    <t>GWMP</t>
  </si>
  <si>
    <t>GEWA</t>
  </si>
  <si>
    <t>GWCA</t>
  </si>
  <si>
    <t>GETC</t>
  </si>
  <si>
    <t>GETT</t>
  </si>
  <si>
    <t>GICL</t>
  </si>
  <si>
    <t>GLAC</t>
  </si>
  <si>
    <t>GLBA</t>
  </si>
  <si>
    <t>GLCA</t>
  </si>
  <si>
    <t>GLEC</t>
  </si>
  <si>
    <t>GLDE</t>
  </si>
  <si>
    <t>GOGA</t>
  </si>
  <si>
    <t>GOSP</t>
  </si>
  <si>
    <t>GOIS</t>
  </si>
  <si>
    <t>GRCA</t>
  </si>
  <si>
    <t>GRPO</t>
  </si>
  <si>
    <t>GRTE</t>
  </si>
  <si>
    <t>GRKO</t>
  </si>
  <si>
    <t>GRBA</t>
  </si>
  <si>
    <t>GREG</t>
  </si>
  <si>
    <t>GRFA</t>
  </si>
  <si>
    <t>GRSA</t>
  </si>
  <si>
    <t>GRSM</t>
  </si>
  <si>
    <t>GRSP</t>
  </si>
  <si>
    <t>GREE</t>
  </si>
  <si>
    <t>GUMO</t>
  </si>
  <si>
    <t>GUCO</t>
  </si>
  <si>
    <t>GUIS</t>
  </si>
  <si>
    <t>HAFO</t>
  </si>
  <si>
    <t>HALE</t>
  </si>
  <si>
    <t>HAGR</t>
  </si>
  <si>
    <t>HAMP</t>
  </si>
  <si>
    <t>HAHA</t>
  </si>
  <si>
    <t>HAFE</t>
  </si>
  <si>
    <t>HSTR</t>
  </si>
  <si>
    <t>HAVO</t>
  </si>
  <si>
    <t>HEHO</t>
  </si>
  <si>
    <t>PIMA</t>
  </si>
  <si>
    <t>HOFR</t>
  </si>
  <si>
    <t>HOME</t>
  </si>
  <si>
    <t>HOCU</t>
  </si>
  <si>
    <t>HOFU</t>
  </si>
  <si>
    <t>HOBE</t>
  </si>
  <si>
    <t>HOSP</t>
  </si>
  <si>
    <t>HOVE</t>
  </si>
  <si>
    <t>HUTR</t>
  </si>
  <si>
    <t>IATR</t>
  </si>
  <si>
    <t>ILMI</t>
  </si>
  <si>
    <t>INDE</t>
  </si>
  <si>
    <t>INDU</t>
  </si>
  <si>
    <t>INUP</t>
  </si>
  <si>
    <t>ISRO</t>
  </si>
  <si>
    <t>JAGA</t>
  </si>
  <si>
    <t>JAME</t>
  </si>
  <si>
    <t>JELA</t>
  </si>
  <si>
    <t>JEFF</t>
  </si>
  <si>
    <t>JECA</t>
  </si>
  <si>
    <t>JICA</t>
  </si>
  <si>
    <t>JODR</t>
  </si>
  <si>
    <t>JODA</t>
  </si>
  <si>
    <t>JOER</t>
  </si>
  <si>
    <t>JOFI</t>
  </si>
  <si>
    <t>JOMU</t>
  </si>
  <si>
    <t>JOFL</t>
  </si>
  <si>
    <t>JOTR</t>
  </si>
  <si>
    <t>JUBA</t>
  </si>
  <si>
    <t>KALA</t>
  </si>
  <si>
    <t>KAHO</t>
  </si>
  <si>
    <t>KATM</t>
  </si>
  <si>
    <t>KEFJ</t>
  </si>
  <si>
    <t>KEPA</t>
  </si>
  <si>
    <t>KEMO</t>
  </si>
  <si>
    <t>KEWE</t>
  </si>
  <si>
    <t>KIMO</t>
  </si>
  <si>
    <t>KLGO</t>
  </si>
  <si>
    <t>KLSE</t>
  </si>
  <si>
    <t>KNRI</t>
  </si>
  <si>
    <t>KOVA</t>
  </si>
  <si>
    <t>KOWA</t>
  </si>
  <si>
    <t>LACH</t>
  </si>
  <si>
    <t>LACL</t>
  </si>
  <si>
    <t>LAME</t>
  </si>
  <si>
    <t>LAMR</t>
  </si>
  <si>
    <t>LARO</t>
  </si>
  <si>
    <t>LAVO</t>
  </si>
  <si>
    <t>LABE</t>
  </si>
  <si>
    <t>LECL</t>
  </si>
  <si>
    <t>LEWI</t>
  </si>
  <si>
    <t>LINC</t>
  </si>
  <si>
    <t>LIBO</t>
  </si>
  <si>
    <t>LIHO</t>
  </si>
  <si>
    <t>LIBI</t>
  </si>
  <si>
    <t>LIRI</t>
  </si>
  <si>
    <t>LONG</t>
  </si>
  <si>
    <t>LOWE</t>
  </si>
  <si>
    <t>LOEA</t>
  </si>
  <si>
    <t>LYJO</t>
  </si>
  <si>
    <t>LYBA</t>
  </si>
  <si>
    <t>MAWA</t>
  </si>
  <si>
    <t>MAAC</t>
  </si>
  <si>
    <t>MACA</t>
  </si>
  <si>
    <t>MANA</t>
  </si>
  <si>
    <t>MASI</t>
  </si>
  <si>
    <t>MANZ</t>
  </si>
  <si>
    <t>MABI</t>
  </si>
  <si>
    <t>MALU</t>
  </si>
  <si>
    <t>MAVA</t>
  </si>
  <si>
    <t>MAMC</t>
  </si>
  <si>
    <t>MCHO</t>
  </si>
  <si>
    <t>MEVE</t>
  </si>
  <si>
    <t>MIIN</t>
  </si>
  <si>
    <t>MIMA</t>
  </si>
  <si>
    <t>MIMI</t>
  </si>
  <si>
    <t>MISS</t>
  </si>
  <si>
    <t>MNRR</t>
  </si>
  <si>
    <t>MOJA</t>
  </si>
  <si>
    <t>MONO</t>
  </si>
  <si>
    <t>MOCA</t>
  </si>
  <si>
    <t>MOCR</t>
  </si>
  <si>
    <t>MOPI</t>
  </si>
  <si>
    <t>MORR</t>
  </si>
  <si>
    <t>MORA</t>
  </si>
  <si>
    <t>MORU</t>
  </si>
  <si>
    <t>MUWO</t>
  </si>
  <si>
    <t>NATC</t>
  </si>
  <si>
    <t>NATR</t>
  </si>
  <si>
    <t>NATT</t>
  </si>
  <si>
    <t>NACE</t>
  </si>
  <si>
    <t>NAMA</t>
  </si>
  <si>
    <t>NACC</t>
  </si>
  <si>
    <t>NPSA</t>
  </si>
  <si>
    <t>NPNH</t>
  </si>
  <si>
    <t>NWWM</t>
  </si>
  <si>
    <t>NABR</t>
  </si>
  <si>
    <t>NAVA</t>
  </si>
  <si>
    <t>NEBE</t>
  </si>
  <si>
    <t>NEJE</t>
  </si>
  <si>
    <t>PINE</t>
  </si>
  <si>
    <t>JAZZ</t>
  </si>
  <si>
    <t>NERI</t>
  </si>
  <si>
    <t>NEPE</t>
  </si>
  <si>
    <t>NIFA</t>
  </si>
  <si>
    <t>NICO</t>
  </si>
  <si>
    <t>NISI</t>
  </si>
  <si>
    <t>NIOB</t>
  </si>
  <si>
    <t>NOAT</t>
  </si>
  <si>
    <t>NOCA</t>
  </si>
  <si>
    <t>NOCO</t>
  </si>
  <si>
    <t>OBED</t>
  </si>
  <si>
    <t>OCMU</t>
  </si>
  <si>
    <t>OKCI</t>
  </si>
  <si>
    <t>OPOT</t>
  </si>
  <si>
    <t>OLSP</t>
  </si>
  <si>
    <t>OLYM</t>
  </si>
  <si>
    <t>OREG</t>
  </si>
  <si>
    <t>ORCA</t>
  </si>
  <si>
    <t>ORPI</t>
  </si>
  <si>
    <t>OVVI</t>
  </si>
  <si>
    <t>OXHI</t>
  </si>
  <si>
    <t>OZAR</t>
  </si>
  <si>
    <t>Water Use Reduction (30%, 35%, 40%)</t>
  </si>
  <si>
    <t>BIBE</t>
  </si>
  <si>
    <t>BICY</t>
  </si>
  <si>
    <t>BLUE</t>
  </si>
  <si>
    <t>BOWA</t>
  </si>
  <si>
    <t>BOST</t>
  </si>
  <si>
    <t>BOAF</t>
  </si>
  <si>
    <t>BOHA</t>
  </si>
  <si>
    <t>BRCR</t>
  </si>
  <si>
    <t>BRVB</t>
  </si>
  <si>
    <t>BUIS</t>
  </si>
  <si>
    <t>CARI</t>
  </si>
  <si>
    <t>CACH</t>
  </si>
  <si>
    <t>CAWO</t>
  </si>
  <si>
    <t>CATO</t>
  </si>
  <si>
    <t>CHCU</t>
  </si>
  <si>
    <t>STSP</t>
  </si>
  <si>
    <t>NOTES</t>
  </si>
  <si>
    <t xml:space="preserve">EA Credit 5 </t>
  </si>
  <si>
    <t>Do NA's count as yes?</t>
  </si>
  <si>
    <t>Procure Environmentally sustainable electronic products (Predominantly relates to purchases of desktop/laptop computer and peripherals)</t>
  </si>
  <si>
    <t xml:space="preserve">Water Use Reduction, 20% Reduction </t>
  </si>
  <si>
    <t>Water Efficient Landscaping, Reduce by 50%</t>
  </si>
  <si>
    <t xml:space="preserve">Measurement &amp; Verification </t>
  </si>
  <si>
    <t>Daylighting and Lighting Controls (See Guiding Principle IV-Enhance Indoor Environmental Quality)</t>
  </si>
  <si>
    <t>Integrated Pest Management (See NPS Integrated Pest Management Program)</t>
  </si>
  <si>
    <t>Indoor Water Use (See Guiding Principle III-Protect and Conserve Water)</t>
  </si>
  <si>
    <t>Outdoor Water Use (See Guiding Principle III-Protect and Conserve Water)</t>
  </si>
  <si>
    <t>Alternative Water Use (See Guiding Principle III)</t>
  </si>
  <si>
    <t xml:space="preserve">Minimum Energy Performance </t>
  </si>
  <si>
    <t>Stormwater Management (see Guiding Principle III Protect and Conserve Water) (pdf)</t>
  </si>
  <si>
    <t>Metering of Water and Energy Use - New Construction (pdf)</t>
  </si>
  <si>
    <t>Water Metering (See Guiding Principle III-Protect and Conserve Water) (pdf)</t>
  </si>
  <si>
    <t>WE Credit 3 (pdf)</t>
  </si>
  <si>
    <t>Guiding Principles For Sustainable Federal Buildings (pdf)</t>
  </si>
  <si>
    <t>Fundamental Commissioning of the Building Energy Systems  (see Guiding Principle I - Employ Integrated Design Principles) (pdf)</t>
  </si>
  <si>
    <t>Fundamental Refrigerant Management (see Guiding Principle V - Reduce Environmental Impact of Materials) (pdf)</t>
  </si>
  <si>
    <t>Enhanced Commissioning (required for large or complex buildings or systems (see Guiding Principle I - Employ Integrated Design Principles) (pdf)</t>
  </si>
  <si>
    <t>Enhanced Refrigerant Management (see Guiding Principle V - Reduce Environmental Impact of Materials) (pdf)</t>
  </si>
  <si>
    <t>EO 13693 (pdf) &amp; Guiding Principles For Sustainable Federal Buildings</t>
  </si>
  <si>
    <t>Storage &amp; Collection of Recyclables (See Guiding Principle V-Waste Diversion and Materials Management) (pdf)</t>
  </si>
  <si>
    <t>Construction Waste Management, Divert 50% from Disposal (see Guiding Principle V - Waste Diversion and Materials Management) (pdf)</t>
  </si>
  <si>
    <t>Environmental Tobacco Smoke (ETS) Control (See Guiding Principle IV-Enhance Indoor Environmental Quality) (pdf)</t>
  </si>
  <si>
    <t>Low-Emitting Materials, Adhesives &amp; Sealants (See Guiding Principle IV, Enhance Indoor Environmental Quality) (pdf)</t>
  </si>
  <si>
    <t>Low-Emitting Materials, Paints &amp; Coatings (See Guiding Principle IV, Enhance Indoor Environmental Quality) (pdf)</t>
  </si>
  <si>
    <t>Low-Emitting Materials, Flooring Materials (See Guiding Principle IV, Enhance Indoor Environmental Quality) (pdf)</t>
  </si>
  <si>
    <t>Moisture Control (See Guiding Principle IV-Enhance Indoor Environmental Quality) (pdf)</t>
  </si>
  <si>
    <t>Controllability of Systems, Lighting (See Guiding Principle IV, Enhance Indoor Environmental Quality) (pdf)</t>
  </si>
  <si>
    <t>Thermal Comfort, Design (See Guiding Principle IV, Enhance Indoor Environmental Quality) (pdf)</t>
  </si>
  <si>
    <t>Guiding Principles for Sustainable Federal Buildings (pdf)</t>
  </si>
  <si>
    <t>Mission Criticality (See Guiding Principle VI). (pdf)</t>
  </si>
  <si>
    <t>Complete Integrated Design Narrative During Predesign Only (See Guiding Principles I-Employ Integrated Design Principles) (pdf)</t>
  </si>
  <si>
    <t>Measurement &amp; Verification (see Guiding Principle II - Optimize Energy Performance. Install building level meters for electricity, natural gas, and steam) (pdf)</t>
  </si>
  <si>
    <t>Commissioning process has begun during design</t>
  </si>
  <si>
    <t>Building and Non-Building Projects</t>
  </si>
  <si>
    <t>(For New Construction or Renovation) LEED 2009 Edition (Leadership in Energy &amp; Environmental Design)</t>
  </si>
  <si>
    <r>
      <t xml:space="preserve">NPS Project Sustainability Checklist - </t>
    </r>
    <r>
      <rPr>
        <b/>
        <sz val="18"/>
        <color theme="1"/>
        <rFont val="Arial"/>
        <family val="2"/>
      </rPr>
      <t>Instructions</t>
    </r>
  </si>
  <si>
    <t>This checklist is organized around the LEED NC v3 (New Construction version 3) 2009 checklist and also accounts for progress in meeting federal sustainability requirements (Guiding Principles).</t>
  </si>
  <si>
    <r>
      <t xml:space="preserve">To complete this checklist, fill in blank cells under columns for the relevant submission. Respond with </t>
    </r>
    <r>
      <rPr>
        <b/>
        <sz val="10"/>
        <color theme="1"/>
        <rFont val="Arial"/>
        <family val="2"/>
      </rPr>
      <t>Y</t>
    </r>
    <r>
      <rPr>
        <sz val="10"/>
        <color theme="1"/>
        <rFont val="Arial"/>
        <family val="2"/>
      </rPr>
      <t xml:space="preserve"> (Yes), </t>
    </r>
    <r>
      <rPr>
        <b/>
        <sz val="10"/>
        <color theme="1"/>
        <rFont val="Arial"/>
        <family val="2"/>
      </rPr>
      <t>N</t>
    </r>
    <r>
      <rPr>
        <sz val="10"/>
        <color theme="1"/>
        <rFont val="Arial"/>
        <family val="2"/>
      </rPr>
      <t xml:space="preserve"> (No) or (in some cases) </t>
    </r>
    <r>
      <rPr>
        <b/>
        <sz val="10"/>
        <color theme="1"/>
        <rFont val="Arial"/>
        <family val="2"/>
      </rPr>
      <t>NA</t>
    </r>
    <r>
      <rPr>
        <sz val="10"/>
        <color theme="1"/>
        <rFont val="Arial"/>
        <family val="2"/>
      </rPr>
      <t xml:space="preserve"> (Not Applicable) and include a concise explanation of how the credit/regulation is or is not met. Copy to the next deliverable column unchanged answers for a particular sustainability feature. The purpose of this checklist is first and foremost to record whether sustainability features are included. Therefore, it is not sufficient to indicate that a feature is not in the (design or construction) contract. The response should indicate whether this project does include the feature at the particular deliverable stage, and if so, how.</t>
    </r>
  </si>
  <si>
    <r>
      <t xml:space="preserve">Compliance with </t>
    </r>
    <r>
      <rPr>
        <b/>
        <sz val="10"/>
        <color theme="1"/>
        <rFont val="Arial"/>
        <family val="2"/>
      </rPr>
      <t>all</t>
    </r>
    <r>
      <rPr>
        <sz val="10"/>
        <color theme="1"/>
        <rFont val="Arial"/>
        <family val="2"/>
      </rPr>
      <t xml:space="preserve"> six Guiding Principles is required for a building to be considered in compliance. Projects meeting certification requirements of LEED at any of the four levels may not necessarily be compliant with the Guiding Principles.  </t>
    </r>
  </si>
  <si>
    <r>
      <t xml:space="preserve">This checklist automatically counts LEED NC credits. If any LEED prerequisite is not met, the LEED-NC score (located near the top of the checklist) will indicate </t>
    </r>
    <r>
      <rPr>
        <b/>
        <sz val="10"/>
        <color theme="1"/>
        <rFont val="Arial"/>
        <family val="2"/>
      </rPr>
      <t>Missed Prerequisite</t>
    </r>
    <r>
      <rPr>
        <sz val="10"/>
        <color theme="1"/>
        <rFont val="Arial"/>
        <family val="2"/>
      </rPr>
      <t xml:space="preserve"> regardless of other LEED NC credits achieved.</t>
    </r>
  </si>
  <si>
    <r>
      <t xml:space="preserve">For non-building projects, use this same checklist. For Federal requirements that don't apply to this non-building project, indicate with </t>
    </r>
    <r>
      <rPr>
        <b/>
        <sz val="10"/>
        <color theme="1"/>
        <rFont val="Arial"/>
        <family val="2"/>
      </rPr>
      <t>NA</t>
    </r>
    <r>
      <rPr>
        <sz val="10"/>
        <color theme="1"/>
        <rFont val="Arial"/>
        <family val="2"/>
      </rPr>
      <t xml:space="preserve">. Non-building projects are defined as construction projects that do </t>
    </r>
    <r>
      <rPr>
        <b/>
        <sz val="10"/>
        <color theme="1"/>
        <rFont val="Arial"/>
        <family val="2"/>
      </rPr>
      <t>not</t>
    </r>
    <r>
      <rPr>
        <sz val="10"/>
        <color theme="1"/>
        <rFont val="Arial"/>
        <family val="2"/>
      </rPr>
      <t xml:space="preserve"> include the construction of a building. Examples may include trailside parking, utility line, and road projects.</t>
    </r>
  </si>
  <si>
    <t xml:space="preserve">NPS Project Sustainability Checklist </t>
  </si>
  <si>
    <t>Project Type:</t>
  </si>
  <si>
    <t>Building Size (Square Feet):</t>
  </si>
  <si>
    <t>Type of Building:</t>
  </si>
  <si>
    <t>If Renovation, Existing Building Current Replacement Value (CRV):</t>
  </si>
  <si>
    <t>Project Management Information System (PMIS) Number:</t>
  </si>
  <si>
    <t>Stormwater Design, Quantity Control (See Energy Independence &amp; Security Act (EISA) Section 438) (pdf)</t>
  </si>
  <si>
    <t>Stormwater Design, Quality Control (See Energy Independence &amp; Security Act (EISA) Section 438) (pdf)</t>
  </si>
  <si>
    <t>Energy Independence &amp; Security Act (EISA) 2007, Section 438 (pdf)</t>
  </si>
  <si>
    <t>2006 NPS Management Policies (Paragraph 4.9)</t>
  </si>
  <si>
    <t>2006 NPS Management Policies (Paragraph 4.10)</t>
  </si>
  <si>
    <t>WE Prerequisite 1</t>
  </si>
  <si>
    <t>WE Credit 1
(continued)</t>
  </si>
  <si>
    <t>Energy Policy Act (EPACT) 2005, Section 109 (pdf)</t>
  </si>
  <si>
    <t>Optimize Energy Performance:** (Federal Regulations require an energy consumption reduction of 30% for New Construction and 20% for Existing Building Renovation as compared to an ASHRAE 90.1 baseline (American Society of Heating, Refrigerating and Air Conditioning). See Title 10 Code of Federal Regulations (CFR) Part 433)</t>
  </si>
  <si>
    <t>Energy Independence and Security Act (EISA) 2007, Section 433 (pdf)</t>
  </si>
  <si>
    <t>Executive Order (EO) 13963 (pdf) &amp; Guiding Principles for Sustainable Federal Buildings</t>
  </si>
  <si>
    <t>Code of Federal Regulations (CFR) Title 10, Part 436.4 (pdf)</t>
  </si>
  <si>
    <t>Energy Policy Act (EPACT) 2005, Section 104 (pdf)</t>
  </si>
  <si>
    <t>Energy Independenc and Security Act (EISA) 2007, Section 523 (pdf)</t>
  </si>
  <si>
    <t>Procure Energy Star or Federal Energy Management Program (FEMP) designated products</t>
  </si>
  <si>
    <t>On-Site Renewable Energy***  Solar Thermal for Hot Water (Choose NA if proven not life cycle cost effective.)</t>
  </si>
  <si>
    <t>MR Credit 2
(continued)</t>
  </si>
  <si>
    <t xml:space="preserve">Recycled Content, 10% (post-consumer and half pre-consumer).  </t>
  </si>
  <si>
    <t>Recycled Content, 20% (post-consumer and half pre-consumer)</t>
  </si>
  <si>
    <t>Executive Order (EO) 13693 (pdf) &amp; Guiding Principles for Sustainable Federal Buildings</t>
  </si>
  <si>
    <t>Construction Indoor Air Quality (IAQ) Management Plan, During Construction (See Guiding Principle IV, Enhance Indoor Environmental Quality) (pdf)</t>
  </si>
  <si>
    <t>Minimum Indoor Air Quality (IAQ) Performance (See Guiding Principle IV, Enhance Indoor Environmental Quality) (pdf)</t>
  </si>
  <si>
    <r>
      <rPr>
        <vertAlign val="superscript"/>
        <sz val="10"/>
        <color indexed="8"/>
        <rFont val="Arial"/>
        <family val="2"/>
      </rPr>
      <t>*</t>
    </r>
    <r>
      <rPr>
        <sz val="10"/>
        <color theme="1"/>
        <rFont val="Arial"/>
        <family val="2"/>
      </rPr>
      <t xml:space="preserve">For new buildings 5,000 gross square feet (GSF) or more and major renovations to buildings greater than or equal to 5,000 GSF, contract with an independent Commissioning Authority and comply with ASHRAE 0-2005, "The Commissioning Process". </t>
    </r>
  </si>
  <si>
    <t xml:space="preserve"> For smaller projects, comply with requirements of LEED NC 2009,  EA Prerequisite 1, "Fundamental Commissioning of the Building Energy Systems" (which allows the commissioning authority to be an employee of the design firm).</t>
  </si>
  <si>
    <t>Materials &amp; Resources (MR)</t>
  </si>
  <si>
    <t>Energy &amp; Atmosphere (EA)</t>
  </si>
  <si>
    <t>Water Efficiency (WE)</t>
  </si>
  <si>
    <t>Maximum LEED New Construction (NC) 2009 Credits: 10</t>
  </si>
  <si>
    <t>Sustainable Sites (SS)</t>
  </si>
  <si>
    <t>Maximum LEED New Construction (NC) 2009 Credits: 26</t>
  </si>
  <si>
    <t>Maximum LEED New Construction (NC) 2009 Credits: 14</t>
  </si>
  <si>
    <t>Maximum LEED New Construction (NC) 2009 Credits: 35</t>
  </si>
  <si>
    <t>Maximum LEED New Construction (NC) 2009 Credits: 15</t>
  </si>
  <si>
    <t>Indoor Environmental Quality (EQ)</t>
  </si>
  <si>
    <t>Innovation &amp; Design Process (ID)</t>
  </si>
  <si>
    <t>Maximum LEED New Construction (NC) 2009 Credits: 6</t>
  </si>
  <si>
    <t>Regional Priority (RP)</t>
  </si>
  <si>
    <t>Maximum LEED New Construction (NC) 2009 Credits: 4</t>
  </si>
  <si>
    <t>Non-LEED-New Construction (NC) Federal Requirements</t>
  </si>
  <si>
    <t xml:space="preserve">                       Total LEED-NC Credits </t>
  </si>
  <si>
    <t xml:space="preserve">                     LEED Certification Level</t>
  </si>
  <si>
    <t xml:space="preserve">                                                                                                                                                   Fed Reqmt Met?</t>
  </si>
  <si>
    <t xml:space="preserve">               % Federal Regulations Achieved</t>
  </si>
  <si>
    <t>Innovation in Design:
Provide Specific Title</t>
  </si>
  <si>
    <t>MR Prerequisite 1</t>
  </si>
  <si>
    <t xml:space="preserve">                 Sustainability Features</t>
  </si>
  <si>
    <t xml:space="preserve">                     PMIS Submission</t>
  </si>
  <si>
    <t xml:space="preserve">                       Predesign (PD)</t>
  </si>
  <si>
    <t xml:space="preserve">               Schematic Design (SD)</t>
  </si>
  <si>
    <t xml:space="preserve">      Construction Documents (CD)</t>
  </si>
  <si>
    <t xml:space="preserve">              Construction (Const.)</t>
  </si>
  <si>
    <t xml:space="preserve">           Design Development (DD)</t>
  </si>
  <si>
    <t>Architect/Engineer (A/E) Firm:</t>
  </si>
  <si>
    <t>EA Prerequisite 1</t>
  </si>
  <si>
    <t>EA Prerequisite 2</t>
  </si>
  <si>
    <t>EA Prerequisite 3</t>
  </si>
  <si>
    <t>Recycled Content (See Guiding Principle V - Recycled Content and Comprehensive Procurement Guidelines). Also see Resource Conservation &amp; Recovery Act (RCRA) 6002 for products that meet or exceed \ recycled content recommendations. (pdf)</t>
  </si>
  <si>
    <t>Certified Wood (see Environmental Protection Agency's (EPA) Greener Products suggestions)</t>
  </si>
  <si>
    <t>EQ Prerequisite 1</t>
  </si>
  <si>
    <t>EQ Prerequisite 2</t>
  </si>
  <si>
    <t>Construction Indoor Air Quality (IAQ) Management Plan, Before Occupancy (See Guiding Principle IV, Enhance Indoor Environmental Quality) (pdf)</t>
  </si>
  <si>
    <t>Thermal Comfort, Verification (Please note Office of Personnel Management (OPM) requires approval of all surveys prior to administering.)</t>
  </si>
  <si>
    <t>EO 13693 (pdf) &amp; Guiding Principles for Sustainable Federal Buildings</t>
  </si>
  <si>
    <t>Radon (See Environmental Protection Agency (EPA) Radon-Resistant Construction Basics and Techniques)</t>
  </si>
  <si>
    <t>Occupant Health and Wellness (See Whole Building Design Guide (WBDG))</t>
  </si>
  <si>
    <t>Executive Order (EO) 13693 (pdf) &amp; Guiding Principles For Sustainable Federal Buildings</t>
  </si>
  <si>
    <t>Flood Plain Considerations (See Guiding Principle VI and Executive Order (EO) 13960). For Mission Critical Buildings, adjust base flood elevation by 3 feet. For Non Critical Buildings, adjust base flood elevation by 2 feet. (pdf)</t>
  </si>
  <si>
    <t>Facility Design. Incorporate resilience measures to mitigate the impacts of climate change and natural hazards as identified on the National Hazard Checklist.</t>
  </si>
  <si>
    <t>Facility Adaptation. For existing buildings undergoing modernization, take action to mitigate identified physical risks. See Natural Hazard Checklist.</t>
  </si>
  <si>
    <t>SS Prerequisite 1</t>
  </si>
  <si>
    <r>
      <rPr>
        <b/>
        <sz val="9"/>
        <rFont val="Arial"/>
        <family val="2"/>
      </rPr>
      <t>Y, N, NA</t>
    </r>
    <r>
      <rPr>
        <sz val="9"/>
        <rFont val="Arial"/>
        <family val="2"/>
      </rPr>
      <t xml:space="preserve">
(Yes, No,
Not Applicable)</t>
    </r>
  </si>
  <si>
    <t>Concisely explain how credit/requirement
is met at this milestone:</t>
  </si>
  <si>
    <r>
      <rPr>
        <b/>
        <sz val="9"/>
        <rFont val="Arial"/>
        <family val="2"/>
      </rPr>
      <t>Points</t>
    </r>
    <r>
      <rPr>
        <sz val="9"/>
        <rFont val="Arial"/>
        <family val="2"/>
      </rPr>
      <t xml:space="preserve">
(NA = Not Applicable)</t>
    </r>
  </si>
  <si>
    <r>
      <rPr>
        <vertAlign val="superscript"/>
        <sz val="10"/>
        <color indexed="8"/>
        <rFont val="Arial"/>
        <family val="2"/>
      </rPr>
      <t>**</t>
    </r>
    <r>
      <rPr>
        <sz val="10"/>
        <color theme="1"/>
        <rFont val="Arial"/>
        <family val="2"/>
      </rPr>
      <t>For new building projects of 5,000 GSF or more, perform whole building energy simulation(s) in accordance with ASHRAE 90.1, 2007 (or International Energy Conservation Code (IECC) 2006 for residential) to show performance at least 30% better (20% for major renovations) than a code compliant similar building.</t>
    </r>
  </si>
  <si>
    <t xml:space="preserve">  For new building projects with a lower net construction value, an alternative method is to meet or exceed the minimum requirements prescribed by the ASHRAE Advanced Energy Design Guide (a much simpler prescriptive method for achieving the target) appropriate for the project's building.</t>
  </si>
  <si>
    <t xml:space="preserve">  For buildings without an appropriate Advanced Energy Design Guide, perform whole building energy simulation(s) in accordance with ASHRAE 90.1, 2007 (or IECC 2006 for residential).</t>
  </si>
  <si>
    <t xml:space="preserve">      If it can be shown that meeting the 30% performance standard for new construction (or 20% for major renovations) is not life-cycle cost effective (over 40 years - not 25 years per a recent regulatory change), then the project must incorporate the maximum energy savings that can be shown to be life-cycle cost effective.</t>
  </si>
  <si>
    <r>
      <rPr>
        <vertAlign val="superscript"/>
        <sz val="10"/>
        <color indexed="8"/>
        <rFont val="Arial"/>
        <family val="2"/>
      </rPr>
      <t>***</t>
    </r>
    <r>
      <rPr>
        <sz val="10"/>
        <color theme="1"/>
        <rFont val="Arial"/>
        <family val="2"/>
      </rPr>
      <t>The Federal requirement (from Energy Independence and Security Act (EISA) 2007) that relates to these LEED-NC credits is "Where life-cycle cost effective, design systems to provide not less than 30 percent of the hot water demand through the installation and use of solar hot water heaters." The LEED credits for this item</t>
    </r>
  </si>
  <si>
    <t>Fulfillment of Guiding Principles for High Performance in Sustainable Buildings (HPSB) completes 18 LEED NC credits and 6 prerequisites.</t>
  </si>
  <si>
    <t xml:space="preserve">   stipulates a percentage of total energy consumption to be provided by on site renewable sources. In some cases, meeting the Federal requirement will also meet the LEED requirement for these credits. </t>
  </si>
  <si>
    <r>
      <t xml:space="preserve">Sustainability features highlighted in yellow are Federal requirements for all new building projects and major renovations, regardless of size. (Links to federal requirements are provided.) </t>
    </r>
    <r>
      <rPr>
        <b/>
        <sz val="10"/>
        <color indexed="8"/>
        <rFont val="Arial"/>
        <family val="2"/>
      </rPr>
      <t>All</t>
    </r>
    <r>
      <rPr>
        <sz val="10"/>
        <color indexed="8"/>
        <rFont val="Arial"/>
        <family val="2"/>
      </rPr>
      <t xml:space="preserve"> F</t>
    </r>
    <r>
      <rPr>
        <sz val="10"/>
        <color theme="1"/>
        <rFont val="Arial"/>
        <family val="2"/>
      </rPr>
      <t>ederal requirements must be met for all new buildings and major building renovations. For building renovation projects which cost less than 50% of the current replacement value of the building, the project must only comply with Federal requirements applicable to the planned work.</t>
    </r>
  </si>
  <si>
    <t>Sustainability features that are Federal requirements, but have no parallel LEED credit, are identified at the left with green. Clicking the green cell will automatically navigate to the originating Federal regulation.</t>
  </si>
  <si>
    <r>
      <t xml:space="preserve">All Sustainable features indicated with a LEED credit (e.g. Sustainable Sites (SS) Credit 2 or Energy and Atmosphere (EA) Credit 3) have defined prescriptive requirements that are indicated in </t>
    </r>
    <r>
      <rPr>
        <b/>
        <sz val="10"/>
        <color indexed="8"/>
        <rFont val="Arial"/>
        <family val="2"/>
      </rPr>
      <t>LEED Reference Guide for Green Building Design and Construction, ©2009 USGBC</t>
    </r>
    <r>
      <rPr>
        <sz val="10"/>
        <color indexed="8"/>
        <rFont val="Arial"/>
        <family val="2"/>
      </rPr>
      <t xml:space="preserve"> (United States Green Building Council).</t>
    </r>
  </si>
  <si>
    <t>Gross Non-Building (e.g. Site) Cost:</t>
  </si>
  <si>
    <t>Daylight and Views-Views
(See Guiding Principle III)</t>
  </si>
  <si>
    <t>Daylight and Views, Daylight 75% of Spaces (pdf)</t>
  </si>
  <si>
    <t>National Park Service (NPS) - Denver Service Center (DSC) | 9-4-18</t>
  </si>
  <si>
    <t>Fiscal Year of Construction Funding: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</si>
</sst>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409]mmmm\ d\,\ yyyy;@"/>
    <numFmt numFmtId="166" formatCode="m/d/yyyy;@"/>
  </numFmts>
  <fonts count="52">
    <font>
      <sz val="11"/>
      <color theme="1"/>
      <name val="Calibri"/>
      <family val="2"/>
      <scheme val="minor"/>
    </font>
    <font>
      <sz val="11"/>
      <color indexed="8"/>
      <name val="Calibri"/>
      <family val="2"/>
    </font>
    <font>
      <sz val="10"/>
      <name val="Eras Light ITC"/>
      <family val="2"/>
    </font>
    <font>
      <b/>
      <sz val="12"/>
      <name val="Arial"/>
      <family val="2"/>
    </font>
    <font>
      <b/>
      <sz val="10"/>
      <name val="Arial"/>
      <family val="2"/>
    </font>
    <font>
      <sz val="9"/>
      <name val="Arial"/>
      <family val="2"/>
    </font>
    <font>
      <b/>
      <sz val="12"/>
      <color indexed="9"/>
      <name val="Arial"/>
      <family val="2"/>
    </font>
    <font>
      <sz val="10"/>
      <name val="Arial"/>
      <family val="2"/>
    </font>
    <font>
      <sz val="8"/>
      <name val="Arial"/>
      <family val="2"/>
    </font>
    <font>
      <b/>
      <sz val="11"/>
      <name val="Arial"/>
      <family val="2"/>
    </font>
    <font>
      <vertAlign val="superscript"/>
      <sz val="10"/>
      <name val="Arial"/>
      <family val="2"/>
    </font>
    <font>
      <b/>
      <sz val="10"/>
      <color indexed="8"/>
      <name val="Arial"/>
      <family val="2"/>
    </font>
    <font>
      <sz val="10"/>
      <color indexed="8"/>
      <name val="Arial"/>
      <family val="2"/>
    </font>
    <font>
      <b/>
      <sz val="10"/>
      <color indexed="63"/>
      <name val="Arial"/>
      <family val="2"/>
    </font>
    <font>
      <sz val="10"/>
      <color indexed="63"/>
      <name val="Arial"/>
      <family val="2"/>
    </font>
    <font>
      <b/>
      <sz val="22"/>
      <name val="Arial"/>
      <family val="2"/>
    </font>
    <font>
      <sz val="8"/>
      <name val="Calibri"/>
      <family val="2"/>
    </font>
    <font>
      <u/>
      <sz val="9.35"/>
      <color indexed="12"/>
      <name val="Calibri"/>
      <family val="2"/>
    </font>
    <font>
      <b/>
      <sz val="10"/>
      <color indexed="8"/>
      <name val="Calibri"/>
      <family val="2"/>
    </font>
    <font>
      <b/>
      <sz val="9"/>
      <color indexed="8"/>
      <name val="Calibri"/>
      <family val="2"/>
    </font>
    <font>
      <b/>
      <sz val="9"/>
      <name val="Arial"/>
      <family val="2"/>
    </font>
    <font>
      <sz val="9"/>
      <color indexed="8"/>
      <name val="Calibri"/>
      <family val="2"/>
    </font>
    <font>
      <b/>
      <sz val="9"/>
      <color indexed="8"/>
      <name val="Arial"/>
      <family val="2"/>
    </font>
    <font>
      <sz val="9"/>
      <color indexed="8"/>
      <name val="Arial"/>
      <family val="2"/>
    </font>
    <font>
      <sz val="14"/>
      <name val="Arial"/>
      <family val="2"/>
    </font>
    <font>
      <b/>
      <sz val="16"/>
      <color indexed="8"/>
      <name val="Arial"/>
      <family val="2"/>
    </font>
    <font>
      <sz val="14"/>
      <color indexed="8"/>
      <name val="Arial"/>
      <family val="2"/>
    </font>
    <font>
      <sz val="16"/>
      <color theme="1"/>
      <name val="Calibri"/>
      <family val="2"/>
      <scheme val="minor"/>
    </font>
    <font>
      <sz val="14"/>
      <color theme="1"/>
      <name val="Calibri"/>
      <family val="2"/>
      <scheme val="minor"/>
    </font>
    <font>
      <sz val="10"/>
      <color theme="1"/>
      <name val="Arial"/>
      <family val="2"/>
    </font>
    <font>
      <sz val="11"/>
      <color indexed="8"/>
      <name val="Arial"/>
      <family val="2"/>
    </font>
    <font>
      <sz val="11"/>
      <color theme="1"/>
      <name val="Arial"/>
      <family val="2"/>
    </font>
    <font>
      <sz val="18"/>
      <color indexed="8"/>
      <name val="Arial"/>
      <family val="2"/>
    </font>
    <font>
      <sz val="8"/>
      <color theme="1"/>
      <name val="Arial"/>
      <family val="2"/>
    </font>
    <font>
      <sz val="18"/>
      <color theme="1"/>
      <name val="Arial"/>
      <family val="2"/>
    </font>
    <font>
      <b/>
      <sz val="10"/>
      <color theme="1"/>
      <name val="Arial"/>
      <family val="2"/>
    </font>
    <font>
      <b/>
      <sz val="18"/>
      <color theme="1"/>
      <name val="Arial"/>
      <family val="2"/>
    </font>
    <font>
      <b/>
      <sz val="8"/>
      <color indexed="81"/>
      <name val="Arial"/>
      <family val="2"/>
    </font>
    <font>
      <sz val="8"/>
      <color indexed="81"/>
      <name val="Arial"/>
      <family val="2"/>
    </font>
    <font>
      <sz val="9"/>
      <color indexed="81"/>
      <name val="Arial"/>
      <family val="2"/>
    </font>
    <font>
      <u/>
      <sz val="9.35"/>
      <color indexed="12"/>
      <name val="Arial"/>
      <family val="2"/>
    </font>
    <font>
      <u/>
      <sz val="9"/>
      <color indexed="12"/>
      <name val="Arial"/>
      <family val="2"/>
    </font>
    <font>
      <u/>
      <sz val="8"/>
      <color indexed="81"/>
      <name val="Arial"/>
      <family val="2"/>
    </font>
    <font>
      <i/>
      <sz val="8"/>
      <color indexed="81"/>
      <name val="Arial"/>
      <family val="2"/>
    </font>
    <font>
      <b/>
      <u/>
      <sz val="8"/>
      <color indexed="81"/>
      <name val="Arial"/>
      <family val="2"/>
    </font>
    <font>
      <sz val="9"/>
      <color theme="1"/>
      <name val="Arial"/>
      <family val="2"/>
    </font>
    <font>
      <b/>
      <sz val="8"/>
      <color indexed="81"/>
      <name val="April"/>
    </font>
    <font>
      <sz val="8"/>
      <color indexed="81"/>
      <name val="April"/>
    </font>
    <font>
      <vertAlign val="subscript"/>
      <sz val="8"/>
      <color indexed="81"/>
      <name val="Arial"/>
      <family val="2"/>
    </font>
    <font>
      <vertAlign val="superscript"/>
      <sz val="10"/>
      <color indexed="8"/>
      <name val="Arial"/>
      <family val="2"/>
    </font>
    <font>
      <b/>
      <sz val="12"/>
      <color rgb="FFFF0000"/>
      <name val="Arial"/>
      <family val="2"/>
    </font>
    <font>
      <sz val="18"/>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FF"/>
        <bgColor indexed="64"/>
      </patternFill>
    </fill>
    <fill>
      <patternFill patternType="solid">
        <fgColor rgb="FFECECEC"/>
        <bgColor indexed="64"/>
      </patternFill>
    </fill>
    <fill>
      <patternFill patternType="solid">
        <fgColor rgb="FFFFFF00"/>
        <bgColor indexed="64"/>
      </patternFill>
    </fill>
    <fill>
      <patternFill patternType="solid">
        <fgColor theme="4" tint="0.59999389629810485"/>
        <bgColor indexed="64"/>
      </patternFill>
    </fill>
    <fill>
      <patternFill patternType="solid">
        <fgColor rgb="FF00CC99"/>
        <bgColor auto="1"/>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6337778862885"/>
        <bgColor indexed="64"/>
      </patternFill>
    </fill>
  </fills>
  <borders count="39">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s>
  <cellStyleXfs count="4">
    <xf numFmtId="0" fontId="0" fillId="0" borderId="0"/>
    <xf numFmtId="0" fontId="17"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cellStyleXfs>
  <cellXfs count="291">
    <xf numFmtId="0" fontId="0" fillId="0" borderId="0" xfId="0"/>
    <xf numFmtId="0" fontId="13" fillId="0" borderId="0" xfId="0" applyFont="1" applyBorder="1" applyAlignment="1" applyProtection="1"/>
    <xf numFmtId="0" fontId="0" fillId="0" borderId="0" xfId="0" applyAlignment="1"/>
    <xf numFmtId="0" fontId="0" fillId="0" borderId="0" xfId="0" applyBorder="1" applyProtection="1"/>
    <xf numFmtId="0" fontId="14" fillId="0" borderId="0" xfId="0" applyFont="1" applyBorder="1" applyAlignment="1" applyProtection="1">
      <alignment horizontal="right"/>
    </xf>
    <xf numFmtId="0" fontId="4" fillId="2" borderId="0" xfId="0" applyFont="1" applyFill="1" applyBorder="1" applyAlignment="1" applyProtection="1">
      <alignment horizontal="right" vertical="center"/>
    </xf>
    <xf numFmtId="0" fontId="5"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3" borderId="4"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0" fillId="0" borderId="0" xfId="0" applyAlignment="1" applyProtection="1">
      <protection hidden="1"/>
    </xf>
    <xf numFmtId="0" fontId="0" fillId="0" borderId="0" xfId="0" applyProtection="1">
      <protection hidden="1"/>
    </xf>
    <xf numFmtId="0" fontId="0" fillId="0" borderId="0" xfId="0" applyAlignment="1" applyProtection="1">
      <alignment horizontal="center" wrapText="1"/>
      <protection hidden="1"/>
    </xf>
    <xf numFmtId="0" fontId="0" fillId="0" borderId="0" xfId="0" applyBorder="1" applyAlignment="1" applyProtection="1">
      <alignment horizontal="center" wrapText="1"/>
      <protection hidden="1"/>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xf>
    <xf numFmtId="0" fontId="5" fillId="2" borderId="9" xfId="0" applyFont="1" applyFill="1" applyBorder="1" applyAlignment="1" applyProtection="1">
      <alignment horizontal="center" vertical="center" wrapText="1"/>
    </xf>
    <xf numFmtId="0" fontId="5" fillId="0" borderId="8" xfId="0" applyFont="1" applyBorder="1" applyAlignment="1" applyProtection="1">
      <alignment vertical="center" wrapText="1"/>
      <protection locked="0"/>
    </xf>
    <xf numFmtId="0" fontId="5" fillId="0" borderId="8" xfId="0" applyFont="1" applyBorder="1" applyAlignment="1" applyProtection="1">
      <alignment horizontal="left" vertical="center" wrapText="1"/>
      <protection locked="0"/>
    </xf>
    <xf numFmtId="0" fontId="0" fillId="0" borderId="0" xfId="0" applyProtection="1"/>
    <xf numFmtId="0" fontId="0" fillId="0" borderId="0" xfId="0" applyFill="1" applyAlignment="1" applyProtection="1">
      <alignment wrapText="1"/>
    </xf>
    <xf numFmtId="0" fontId="22" fillId="0" borderId="3" xfId="0" applyFont="1" applyBorder="1" applyAlignment="1" applyProtection="1">
      <alignment horizontal="center" vertical="center" wrapText="1"/>
    </xf>
    <xf numFmtId="0" fontId="23" fillId="0" borderId="3" xfId="0" applyFont="1" applyBorder="1" applyProtection="1"/>
    <xf numFmtId="0" fontId="19" fillId="0" borderId="3"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0" borderId="4" xfId="0" applyFont="1" applyFill="1" applyBorder="1" applyAlignment="1" applyProtection="1">
      <alignment horizontal="right" vertical="center" wrapText="1"/>
      <protection locked="0"/>
    </xf>
    <xf numFmtId="0" fontId="5" fillId="3" borderId="8"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0" fillId="0" borderId="0" xfId="0" applyFill="1" applyProtection="1">
      <protection hidden="1"/>
    </xf>
    <xf numFmtId="0" fontId="9" fillId="0" borderId="3" xfId="0" applyFont="1" applyBorder="1" applyAlignment="1" applyProtection="1">
      <alignment horizontal="right" vertical="center"/>
    </xf>
    <xf numFmtId="0" fontId="8" fillId="0" borderId="3" xfId="0" applyFont="1" applyFill="1" applyBorder="1" applyAlignment="1" applyProtection="1">
      <alignment horizontal="right" vertical="center"/>
    </xf>
    <xf numFmtId="0" fontId="0" fillId="0" borderId="3" xfId="0" applyBorder="1" applyProtection="1"/>
    <xf numFmtId="0" fontId="20" fillId="0" borderId="3" xfId="0" applyFont="1" applyBorder="1" applyAlignment="1" applyProtection="1">
      <alignment horizontal="right" vertical="center"/>
    </xf>
    <xf numFmtId="0" fontId="5" fillId="0" borderId="3" xfId="0" applyFont="1" applyBorder="1" applyAlignment="1" applyProtection="1">
      <alignment vertical="center"/>
    </xf>
    <xf numFmtId="0" fontId="5" fillId="0" borderId="3" xfId="0" applyFont="1" applyBorder="1" applyAlignment="1" applyProtection="1">
      <alignment horizontal="right" vertical="center"/>
    </xf>
    <xf numFmtId="0" fontId="21" fillId="0" borderId="3" xfId="0" applyFont="1" applyBorder="1" applyProtection="1"/>
    <xf numFmtId="0" fontId="20" fillId="0" borderId="3" xfId="0" applyFont="1" applyBorder="1" applyAlignment="1" applyProtection="1">
      <alignment horizontal="left" vertical="center"/>
    </xf>
    <xf numFmtId="0" fontId="0" fillId="2" borderId="0" xfId="0" applyFill="1" applyProtection="1">
      <protection hidden="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8" xfId="0" applyFont="1" applyFill="1" applyBorder="1" applyAlignment="1" applyProtection="1">
      <alignment vertical="center" wrapText="1"/>
      <protection locked="0"/>
    </xf>
    <xf numFmtId="0" fontId="0" fillId="2" borderId="0" xfId="0" applyFill="1"/>
    <xf numFmtId="0" fontId="0" fillId="4" borderId="0" xfId="0" applyFill="1" applyAlignment="1">
      <alignment wrapText="1"/>
    </xf>
    <xf numFmtId="0" fontId="0" fillId="5" borderId="0" xfId="0" applyFill="1" applyAlignment="1">
      <alignment wrapText="1"/>
    </xf>
    <xf numFmtId="0" fontId="5" fillId="0" borderId="4" xfId="0" applyFont="1" applyFill="1" applyBorder="1" applyAlignment="1" applyProtection="1">
      <alignment horizontal="center" vertical="center" wrapText="1"/>
      <protection locked="0"/>
    </xf>
    <xf numFmtId="0" fontId="0" fillId="0" borderId="0" xfId="0" applyAlignment="1" applyProtection="1">
      <protection locked="0"/>
    </xf>
    <xf numFmtId="0" fontId="0" fillId="0" borderId="0" xfId="0" applyProtection="1">
      <protection locked="0"/>
    </xf>
    <xf numFmtId="0" fontId="27" fillId="0" borderId="0" xfId="0" applyFont="1" applyAlignment="1" applyProtection="1">
      <alignment horizontal="center"/>
      <protection locked="0"/>
    </xf>
    <xf numFmtId="0" fontId="5" fillId="6" borderId="4"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0" fillId="0" borderId="0" xfId="0" applyFill="1" applyAlignment="1">
      <alignment wrapText="1"/>
    </xf>
    <xf numFmtId="0" fontId="0" fillId="0" borderId="0" xfId="0" applyFill="1" applyProtection="1">
      <protection locked="0"/>
    </xf>
    <xf numFmtId="0" fontId="0" fillId="0" borderId="0" xfId="0" applyFill="1"/>
    <xf numFmtId="0" fontId="5" fillId="6" borderId="4"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protection locked="0"/>
    </xf>
    <xf numFmtId="0" fontId="5" fillId="6" borderId="8" xfId="0" applyFont="1" applyFill="1" applyBorder="1" applyAlignment="1" applyProtection="1">
      <alignment vertical="center" wrapText="1"/>
      <protection locked="0"/>
    </xf>
    <xf numFmtId="0" fontId="5" fillId="6" borderId="8" xfId="0" applyFont="1" applyFill="1" applyBorder="1" applyAlignment="1" applyProtection="1">
      <alignment horizontal="center" vertical="center"/>
      <protection locked="0"/>
    </xf>
    <xf numFmtId="0" fontId="5" fillId="6" borderId="4"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center" vertical="center"/>
      <protection locked="0"/>
    </xf>
    <xf numFmtId="0" fontId="5" fillId="6" borderId="3" xfId="0" applyFont="1" applyFill="1" applyBorder="1" applyAlignment="1" applyProtection="1">
      <alignment horizontal="left" vertical="center" wrapText="1"/>
      <protection locked="0"/>
    </xf>
    <xf numFmtId="0" fontId="0" fillId="0" borderId="0" xfId="0" applyAlignment="1"/>
    <xf numFmtId="0" fontId="5" fillId="6" borderId="3" xfId="0" applyFont="1" applyFill="1" applyBorder="1" applyAlignment="1" applyProtection="1">
      <alignment horizontal="left" vertical="center"/>
      <protection locked="0"/>
    </xf>
    <xf numFmtId="0" fontId="31" fillId="0" borderId="33" xfId="0" applyFont="1" applyBorder="1" applyAlignment="1">
      <alignment horizontal="center" vertical="center"/>
    </xf>
    <xf numFmtId="0" fontId="31" fillId="0" borderId="0" xfId="0" applyFont="1"/>
    <xf numFmtId="0" fontId="31" fillId="0" borderId="0" xfId="0" applyFont="1" applyAlignment="1">
      <alignment wrapText="1"/>
    </xf>
    <xf numFmtId="0" fontId="31" fillId="0" borderId="0" xfId="0" applyFont="1" applyBorder="1" applyAlignment="1">
      <alignment horizontal="center" vertical="center"/>
    </xf>
    <xf numFmtId="0" fontId="31" fillId="0" borderId="34" xfId="0" applyFont="1" applyBorder="1" applyAlignment="1">
      <alignment horizontal="center" vertical="center"/>
    </xf>
    <xf numFmtId="0" fontId="32" fillId="9" borderId="10" xfId="0" applyFont="1" applyFill="1" applyBorder="1" applyAlignment="1">
      <alignment horizontal="center" vertical="center"/>
    </xf>
    <xf numFmtId="0" fontId="32" fillId="9" borderId="29" xfId="0" applyFont="1" applyFill="1" applyBorder="1" applyAlignment="1">
      <alignment horizontal="center" vertical="center"/>
    </xf>
    <xf numFmtId="0" fontId="33" fillId="9" borderId="36" xfId="0" applyFont="1" applyFill="1" applyBorder="1" applyAlignment="1">
      <alignment horizontal="center" vertical="top"/>
    </xf>
    <xf numFmtId="0" fontId="34" fillId="9" borderId="34" xfId="0" applyFont="1" applyFill="1" applyBorder="1" applyAlignment="1">
      <alignment horizontal="center"/>
    </xf>
    <xf numFmtId="0" fontId="31" fillId="9" borderId="36" xfId="0" applyFont="1" applyFill="1" applyBorder="1" applyAlignment="1">
      <alignment horizontal="center"/>
    </xf>
    <xf numFmtId="0" fontId="31" fillId="9" borderId="36" xfId="0" applyFont="1" applyFill="1" applyBorder="1" applyAlignment="1">
      <alignment horizontal="center" vertical="top"/>
    </xf>
    <xf numFmtId="0" fontId="11" fillId="0" borderId="6" xfId="0" applyFont="1" applyBorder="1" applyAlignment="1">
      <alignment horizontal="center" vertical="center"/>
    </xf>
    <xf numFmtId="0" fontId="29" fillId="0" borderId="16" xfId="0" applyNumberFormat="1" applyFont="1" applyBorder="1" applyAlignment="1">
      <alignment horizontal="left" vertical="center" wrapText="1"/>
    </xf>
    <xf numFmtId="0" fontId="29" fillId="0" borderId="16" xfId="0" applyNumberFormat="1" applyFont="1" applyBorder="1" applyAlignment="1">
      <alignment vertical="center" wrapText="1"/>
    </xf>
    <xf numFmtId="0" fontId="3" fillId="10" borderId="0" xfId="2" applyFont="1" applyFill="1" applyBorder="1" applyAlignment="1" applyProtection="1">
      <alignment vertical="center" wrapText="1"/>
    </xf>
    <xf numFmtId="0" fontId="0" fillId="10" borderId="0" xfId="0" applyFill="1" applyBorder="1" applyAlignment="1" applyProtection="1">
      <alignment wrapText="1"/>
    </xf>
    <xf numFmtId="0" fontId="4" fillId="10" borderId="0" xfId="2" applyFont="1" applyFill="1" applyBorder="1" applyAlignment="1" applyProtection="1">
      <alignment horizontal="left"/>
    </xf>
    <xf numFmtId="0" fontId="0" fillId="10" borderId="0" xfId="0" applyFill="1" applyBorder="1" applyProtection="1"/>
    <xf numFmtId="0" fontId="4" fillId="10" borderId="0" xfId="2" applyFont="1" applyFill="1" applyBorder="1" applyAlignment="1" applyProtection="1"/>
    <xf numFmtId="0" fontId="4" fillId="10" borderId="0" xfId="0" applyFont="1" applyFill="1" applyBorder="1" applyAlignment="1" applyProtection="1">
      <alignment horizontal="center" vertical="center"/>
    </xf>
    <xf numFmtId="0" fontId="0" fillId="10" borderId="0" xfId="0" applyFill="1" applyBorder="1"/>
    <xf numFmtId="0" fontId="15" fillId="10" borderId="20" xfId="2" applyFont="1" applyFill="1" applyBorder="1" applyAlignment="1" applyProtection="1">
      <alignment vertical="center" wrapText="1"/>
    </xf>
    <xf numFmtId="0" fontId="3" fillId="10" borderId="21" xfId="2" applyFont="1" applyFill="1" applyBorder="1" applyAlignment="1" applyProtection="1">
      <alignment vertical="center" wrapText="1"/>
    </xf>
    <xf numFmtId="0" fontId="0" fillId="10" borderId="21" xfId="0" applyFill="1" applyBorder="1" applyAlignment="1" applyProtection="1">
      <alignment wrapText="1"/>
    </xf>
    <xf numFmtId="0" fontId="0" fillId="10" borderId="31" xfId="0" applyFill="1" applyBorder="1" applyAlignment="1" applyProtection="1"/>
    <xf numFmtId="0" fontId="3" fillId="10" borderId="1" xfId="2" applyFont="1" applyFill="1" applyBorder="1" applyAlignment="1" applyProtection="1">
      <alignment vertical="center" wrapText="1"/>
    </xf>
    <xf numFmtId="0" fontId="0" fillId="10" borderId="2" xfId="0" applyFill="1" applyBorder="1" applyAlignment="1" applyProtection="1"/>
    <xf numFmtId="0" fontId="0" fillId="10" borderId="2" xfId="0" applyFill="1" applyBorder="1" applyProtection="1"/>
    <xf numFmtId="0" fontId="29" fillId="10" borderId="0" xfId="0" applyFont="1" applyFill="1" applyBorder="1" applyProtection="1"/>
    <xf numFmtId="0" fontId="29" fillId="10" borderId="0" xfId="0" applyFont="1" applyFill="1" applyBorder="1" applyAlignment="1" applyProtection="1">
      <alignment horizontal="right"/>
    </xf>
    <xf numFmtId="0" fontId="29" fillId="10" borderId="0" xfId="0" applyFont="1" applyFill="1" applyBorder="1" applyAlignment="1" applyProtection="1"/>
    <xf numFmtId="0" fontId="29" fillId="10" borderId="16" xfId="0" applyFont="1" applyFill="1" applyBorder="1" applyAlignment="1" applyProtection="1">
      <protection locked="0"/>
    </xf>
    <xf numFmtId="0" fontId="29" fillId="10" borderId="0" xfId="0" applyFont="1" applyFill="1" applyBorder="1" applyAlignment="1">
      <alignment horizontal="right" vertical="center"/>
    </xf>
    <xf numFmtId="0" fontId="29" fillId="10" borderId="29" xfId="0" applyFont="1" applyFill="1" applyBorder="1" applyAlignment="1" applyProtection="1"/>
    <xf numFmtId="0" fontId="29" fillId="10" borderId="0" xfId="0" applyFont="1" applyFill="1" applyBorder="1"/>
    <xf numFmtId="0" fontId="4" fillId="10" borderId="1" xfId="2" applyFont="1" applyFill="1" applyBorder="1" applyAlignment="1" applyProtection="1"/>
    <xf numFmtId="0" fontId="4" fillId="10" borderId="36" xfId="2" applyFont="1" applyFill="1" applyBorder="1" applyAlignment="1" applyProtection="1">
      <alignment horizontal="right"/>
    </xf>
    <xf numFmtId="0" fontId="4" fillId="10" borderId="0" xfId="2" applyFont="1" applyFill="1" applyBorder="1" applyAlignment="1" applyProtection="1">
      <alignment horizontal="right"/>
    </xf>
    <xf numFmtId="0" fontId="7" fillId="10" borderId="1" xfId="2" applyFont="1" applyFill="1" applyBorder="1" applyAlignment="1" applyProtection="1">
      <alignment vertical="center"/>
    </xf>
    <xf numFmtId="0" fontId="7" fillId="10" borderId="0" xfId="2" applyFont="1" applyFill="1" applyBorder="1" applyAlignment="1" applyProtection="1">
      <alignment vertical="center"/>
    </xf>
    <xf numFmtId="0" fontId="4" fillId="10" borderId="0" xfId="2" applyFont="1" applyFill="1" applyBorder="1" applyAlignment="1" applyProtection="1">
      <alignment horizontal="right" vertical="center"/>
    </xf>
    <xf numFmtId="0" fontId="5" fillId="6" borderId="14" xfId="0" applyFont="1" applyFill="1" applyBorder="1" applyAlignment="1" applyProtection="1">
      <alignment vertical="center" wrapText="1"/>
      <protection locked="0"/>
    </xf>
    <xf numFmtId="0" fontId="5" fillId="6" borderId="4" xfId="0" applyFont="1" applyFill="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2" borderId="4" xfId="0" applyFont="1" applyFill="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41" fillId="3" borderId="8" xfId="1" applyFont="1" applyFill="1" applyBorder="1" applyAlignment="1" applyProtection="1">
      <alignment horizontal="left" vertical="center" wrapText="1"/>
    </xf>
    <xf numFmtId="0" fontId="5" fillId="3" borderId="6" xfId="0" applyFont="1" applyFill="1" applyBorder="1" applyAlignment="1" applyProtection="1">
      <alignment horizontal="left" vertical="center" wrapText="1"/>
    </xf>
    <xf numFmtId="0" fontId="5" fillId="0" borderId="6" xfId="0" applyFont="1" applyBorder="1" applyAlignment="1" applyProtection="1">
      <alignment vertical="center" wrapText="1"/>
    </xf>
    <xf numFmtId="0" fontId="5" fillId="0" borderId="6" xfId="0" applyFont="1" applyBorder="1" applyAlignment="1" applyProtection="1">
      <alignment horizontal="left" vertical="center" wrapText="1"/>
    </xf>
    <xf numFmtId="0" fontId="41" fillId="2" borderId="6" xfId="1"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6" borderId="3" xfId="0" applyFont="1" applyFill="1" applyBorder="1" applyAlignment="1" applyProtection="1">
      <alignment vertical="center" wrapText="1"/>
      <protection locked="0"/>
    </xf>
    <xf numFmtId="0" fontId="23" fillId="0" borderId="4" xfId="0" applyFont="1" applyFill="1" applyBorder="1" applyAlignment="1" applyProtection="1">
      <alignment horizontal="center" vertical="center"/>
    </xf>
    <xf numFmtId="0" fontId="5" fillId="0" borderId="4" xfId="0" applyFont="1" applyBorder="1" applyAlignment="1" applyProtection="1">
      <alignment horizontal="left" vertical="center" wrapText="1"/>
      <protection locked="0"/>
    </xf>
    <xf numFmtId="0" fontId="45" fillId="0" borderId="4" xfId="0" applyFont="1" applyFill="1" applyBorder="1" applyAlignment="1">
      <alignment horizontal="left" vertical="center" wrapText="1"/>
    </xf>
    <xf numFmtId="0" fontId="45" fillId="0" borderId="0" xfId="0" applyFont="1" applyFill="1" applyAlignment="1">
      <alignment horizontal="left" vertical="center" wrapText="1"/>
    </xf>
    <xf numFmtId="0" fontId="5" fillId="6" borderId="6" xfId="0" applyFont="1" applyFill="1" applyBorder="1" applyAlignment="1" applyProtection="1">
      <alignment horizontal="left" vertical="center" wrapText="1"/>
    </xf>
    <xf numFmtId="0" fontId="5" fillId="3" borderId="6" xfId="0" applyFont="1" applyFill="1" applyBorder="1" applyAlignment="1" applyProtection="1">
      <alignment vertical="center" wrapText="1"/>
    </xf>
    <xf numFmtId="0" fontId="5" fillId="0" borderId="6" xfId="0" applyFont="1" applyFill="1" applyBorder="1" applyAlignment="1" applyProtection="1">
      <alignment horizontal="left" vertical="center" wrapText="1"/>
    </xf>
    <xf numFmtId="0" fontId="5" fillId="6" borderId="14" xfId="0" applyFont="1" applyFill="1" applyBorder="1" applyAlignment="1" applyProtection="1">
      <alignment horizontal="left" vertical="center" wrapText="1"/>
      <protection locked="0"/>
    </xf>
    <xf numFmtId="0" fontId="41" fillId="6" borderId="8" xfId="1" applyFont="1" applyFill="1" applyBorder="1" applyAlignment="1" applyProtection="1">
      <alignment horizontal="left" vertical="center" wrapText="1"/>
    </xf>
    <xf numFmtId="0" fontId="41" fillId="3" borderId="6" xfId="1" applyFont="1" applyFill="1" applyBorder="1" applyAlignment="1" applyProtection="1">
      <alignment horizontal="left" vertical="center" wrapText="1"/>
    </xf>
    <xf numFmtId="0" fontId="41" fillId="8" borderId="3" xfId="1" applyFont="1" applyFill="1" applyBorder="1" applyAlignment="1" applyProtection="1">
      <alignment horizontal="center" vertical="center" wrapText="1"/>
    </xf>
    <xf numFmtId="0" fontId="41" fillId="6" borderId="6" xfId="1" applyFont="1" applyFill="1" applyBorder="1" applyAlignment="1" applyProtection="1">
      <alignment horizontal="left" vertical="center" wrapText="1"/>
    </xf>
    <xf numFmtId="0" fontId="45" fillId="6" borderId="6" xfId="0" applyFont="1" applyFill="1" applyBorder="1" applyAlignment="1">
      <alignment vertical="center" wrapText="1"/>
    </xf>
    <xf numFmtId="0" fontId="41" fillId="6" borderId="6" xfId="1" applyFont="1" applyFill="1" applyBorder="1" applyAlignment="1" applyProtection="1">
      <alignment vertical="center" wrapText="1"/>
    </xf>
    <xf numFmtId="0" fontId="41" fillId="3" borderId="6" xfId="1" applyFont="1" applyFill="1" applyBorder="1" applyAlignment="1" applyProtection="1">
      <alignment vertical="center" wrapText="1"/>
    </xf>
    <xf numFmtId="0" fontId="41" fillId="3" borderId="3" xfId="1" applyFont="1" applyFill="1" applyBorder="1" applyAlignment="1" applyProtection="1">
      <alignment horizontal="left" vertical="center" wrapText="1"/>
    </xf>
    <xf numFmtId="0" fontId="41" fillId="0" borderId="3" xfId="1" applyFont="1" applyBorder="1" applyAlignment="1" applyProtection="1">
      <alignment horizontal="center" vertical="center" wrapText="1"/>
    </xf>
    <xf numFmtId="0" fontId="45" fillId="0" borderId="0" xfId="0" applyFont="1" applyAlignment="1">
      <alignment horizontal="left" vertical="center" wrapText="1"/>
    </xf>
    <xf numFmtId="0" fontId="40" fillId="8" borderId="3" xfId="1" applyFont="1" applyFill="1" applyBorder="1" applyAlignment="1" applyProtection="1">
      <alignment horizontal="center" vertical="center" wrapText="1"/>
    </xf>
    <xf numFmtId="0" fontId="41" fillId="0" borderId="6" xfId="1" applyFont="1" applyFill="1" applyBorder="1" applyAlignment="1" applyProtection="1">
      <alignment horizontal="left" vertical="center" wrapText="1"/>
    </xf>
    <xf numFmtId="0" fontId="45" fillId="6" borderId="0" xfId="0" applyFont="1" applyFill="1" applyAlignment="1">
      <alignment horizontal="left" vertical="center" wrapText="1"/>
    </xf>
    <xf numFmtId="0" fontId="41" fillId="6" borderId="33" xfId="1" applyFont="1" applyFill="1" applyBorder="1" applyAlignment="1" applyProtection="1">
      <alignment horizontal="left" vertical="center" wrapText="1"/>
    </xf>
    <xf numFmtId="0" fontId="41" fillId="3" borderId="5" xfId="1" applyFont="1" applyFill="1" applyBorder="1" applyAlignment="1" applyProtection="1">
      <alignment vertical="center" wrapText="1"/>
    </xf>
    <xf numFmtId="0" fontId="41" fillId="3" borderId="4" xfId="1" applyFont="1" applyFill="1" applyBorder="1" applyAlignment="1" applyProtection="1">
      <alignment horizontal="left" vertical="center" wrapText="1"/>
    </xf>
    <xf numFmtId="0" fontId="0" fillId="0" borderId="1" xfId="0" applyBorder="1" applyProtection="1">
      <protection locked="0"/>
    </xf>
    <xf numFmtId="0" fontId="31" fillId="0" borderId="0" xfId="0" applyFont="1" applyProtection="1">
      <protection hidden="1"/>
    </xf>
    <xf numFmtId="0" fontId="31" fillId="5" borderId="0" xfId="0" applyFont="1" applyFill="1" applyAlignment="1">
      <alignment wrapText="1"/>
    </xf>
    <xf numFmtId="0" fontId="31" fillId="0" borderId="0" xfId="0" applyFont="1" applyProtection="1">
      <protection locked="0"/>
    </xf>
    <xf numFmtId="0" fontId="31" fillId="4" borderId="0" xfId="0" applyFont="1" applyFill="1" applyAlignment="1">
      <alignment wrapText="1"/>
    </xf>
    <xf numFmtId="0" fontId="31" fillId="0" borderId="0" xfId="0" applyFont="1" applyAlignment="1" applyProtection="1"/>
    <xf numFmtId="0" fontId="29" fillId="0" borderId="0" xfId="0" applyFont="1" applyProtection="1">
      <protection hidden="1"/>
    </xf>
    <xf numFmtId="0" fontId="29" fillId="0" borderId="0" xfId="0" applyFont="1"/>
    <xf numFmtId="0" fontId="29" fillId="5" borderId="0" xfId="0" applyFont="1" applyFill="1" applyAlignment="1">
      <alignment wrapText="1"/>
    </xf>
    <xf numFmtId="0" fontId="29" fillId="0" borderId="0" xfId="0" applyFont="1" applyProtection="1">
      <protection locked="0"/>
    </xf>
    <xf numFmtId="0" fontId="29" fillId="0" borderId="0" xfId="0" applyFont="1" applyAlignment="1" applyProtection="1">
      <protection hidden="1"/>
    </xf>
    <xf numFmtId="0" fontId="29" fillId="0" borderId="0" xfId="0" applyFont="1" applyAlignment="1"/>
    <xf numFmtId="0" fontId="11" fillId="0" borderId="0" xfId="0" applyFont="1" applyBorder="1" applyAlignment="1" applyProtection="1">
      <alignment horizontal="left"/>
    </xf>
    <xf numFmtId="0" fontId="29" fillId="0" borderId="0" xfId="0" applyFont="1" applyBorder="1" applyAlignment="1" applyProtection="1"/>
    <xf numFmtId="0" fontId="29" fillId="0" borderId="0" xfId="0" applyFont="1" applyAlignment="1" applyProtection="1"/>
    <xf numFmtId="0" fontId="29" fillId="0" borderId="0" xfId="0" applyFont="1" applyAlignment="1" applyProtection="1">
      <protection locked="0"/>
    </xf>
    <xf numFmtId="0" fontId="31" fillId="0" borderId="0" xfId="0" applyFont="1" applyAlignment="1" applyProtection="1">
      <protection hidden="1"/>
    </xf>
    <xf numFmtId="0" fontId="31" fillId="0" borderId="0" xfId="0" applyFont="1" applyAlignment="1"/>
    <xf numFmtId="0" fontId="31" fillId="0" borderId="0" xfId="0" applyFont="1" applyAlignment="1" applyProtection="1">
      <protection locked="0"/>
    </xf>
    <xf numFmtId="0" fontId="31" fillId="0" borderId="0" xfId="0" applyFont="1" applyBorder="1" applyAlignment="1" applyProtection="1"/>
    <xf numFmtId="0" fontId="29" fillId="4" borderId="0" xfId="0" applyFont="1" applyFill="1" applyAlignment="1">
      <alignment wrapText="1"/>
    </xf>
    <xf numFmtId="0" fontId="29" fillId="0" borderId="20" xfId="0" applyFont="1" applyBorder="1" applyAlignment="1" applyProtection="1"/>
    <xf numFmtId="0" fontId="29" fillId="0" borderId="21" xfId="0" applyFont="1" applyBorder="1" applyAlignment="1" applyProtection="1"/>
    <xf numFmtId="0" fontId="29" fillId="0" borderId="1" xfId="0" applyFont="1" applyFill="1" applyBorder="1" applyAlignment="1" applyProtection="1"/>
    <xf numFmtId="0" fontId="29" fillId="0" borderId="1" xfId="0" applyFont="1" applyBorder="1" applyAlignment="1" applyProtection="1"/>
    <xf numFmtId="0" fontId="29" fillId="0" borderId="11" xfId="0" applyFont="1" applyBorder="1"/>
    <xf numFmtId="0" fontId="29" fillId="0" borderId="12" xfId="0" applyFont="1" applyBorder="1"/>
    <xf numFmtId="0" fontId="5" fillId="3" borderId="5" xfId="0" applyFont="1" applyFill="1" applyBorder="1" applyAlignment="1" applyProtection="1">
      <alignment vertical="center"/>
      <protection locked="0"/>
    </xf>
    <xf numFmtId="0" fontId="5" fillId="6" borderId="5" xfId="0" applyFont="1" applyFill="1" applyBorder="1" applyAlignment="1" applyProtection="1">
      <alignment vertical="center" wrapText="1"/>
      <protection locked="0"/>
    </xf>
    <xf numFmtId="0" fontId="5" fillId="3" borderId="5" xfId="0" applyFont="1" applyFill="1" applyBorder="1" applyAlignment="1" applyProtection="1">
      <alignment horizontal="center"/>
    </xf>
    <xf numFmtId="0" fontId="45" fillId="6" borderId="4" xfId="0" applyFont="1" applyFill="1" applyBorder="1" applyAlignment="1">
      <alignment vertical="center"/>
    </xf>
    <xf numFmtId="0" fontId="25" fillId="10" borderId="33" xfId="0" applyFont="1" applyFill="1" applyBorder="1" applyAlignment="1">
      <alignment horizontal="center"/>
    </xf>
    <xf numFmtId="0" fontId="25" fillId="10" borderId="21" xfId="0" applyFont="1" applyFill="1" applyBorder="1" applyAlignment="1">
      <alignment horizontal="center"/>
    </xf>
    <xf numFmtId="0" fontId="30" fillId="10" borderId="10" xfId="0" applyFont="1" applyFill="1" applyBorder="1" applyAlignment="1">
      <alignment vertical="center"/>
    </xf>
    <xf numFmtId="0" fontId="30" fillId="10" borderId="33" xfId="0" applyFont="1" applyFill="1" applyBorder="1" applyAlignment="1">
      <alignment vertical="center"/>
    </xf>
    <xf numFmtId="0" fontId="30" fillId="10" borderId="34" xfId="0" applyFont="1" applyFill="1" applyBorder="1" applyAlignment="1">
      <alignment vertical="center"/>
    </xf>
    <xf numFmtId="0" fontId="30" fillId="10" borderId="12" xfId="0" applyFont="1" applyFill="1" applyBorder="1" applyAlignment="1">
      <alignment vertical="center"/>
    </xf>
    <xf numFmtId="0" fontId="30" fillId="10" borderId="32" xfId="0" applyFont="1" applyFill="1" applyBorder="1" applyAlignment="1">
      <alignment vertical="center"/>
    </xf>
    <xf numFmtId="0" fontId="30" fillId="10" borderId="20" xfId="0" applyFont="1" applyFill="1" applyBorder="1" applyAlignment="1">
      <alignment vertical="center"/>
    </xf>
    <xf numFmtId="0" fontId="30" fillId="10" borderId="21" xfId="0" applyFont="1" applyFill="1" applyBorder="1" applyAlignment="1">
      <alignment vertical="center"/>
    </xf>
    <xf numFmtId="0" fontId="30" fillId="10" borderId="31" xfId="0" applyFont="1" applyFill="1" applyBorder="1" applyAlignment="1">
      <alignment vertical="center"/>
    </xf>
    <xf numFmtId="0" fontId="30" fillId="10" borderId="11" xfId="0" applyFont="1" applyFill="1" applyBorder="1" applyAlignment="1">
      <alignment vertical="center"/>
    </xf>
    <xf numFmtId="0" fontId="30" fillId="10" borderId="13" xfId="0" applyFont="1" applyFill="1" applyBorder="1" applyAlignment="1">
      <alignment vertical="center"/>
    </xf>
    <xf numFmtId="0" fontId="26" fillId="10" borderId="12" xfId="0" applyFont="1" applyFill="1" applyBorder="1" applyAlignment="1">
      <alignment horizontal="center" vertical="top"/>
    </xf>
    <xf numFmtId="0" fontId="4" fillId="0" borderId="22"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28"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19" xfId="0" applyFont="1" applyFill="1" applyBorder="1" applyAlignment="1" applyProtection="1">
      <alignment vertical="center"/>
    </xf>
    <xf numFmtId="9" fontId="7" fillId="3" borderId="24" xfId="0" applyNumberFormat="1" applyFont="1" applyFill="1" applyBorder="1" applyAlignment="1" applyProtection="1">
      <alignment horizontal="left" vertical="center"/>
    </xf>
    <xf numFmtId="9" fontId="7" fillId="3" borderId="23" xfId="0" applyNumberFormat="1" applyFont="1" applyFill="1" applyBorder="1" applyAlignment="1" applyProtection="1">
      <alignment vertical="center"/>
    </xf>
    <xf numFmtId="9" fontId="7" fillId="3" borderId="23" xfId="0" applyNumberFormat="1" applyFont="1" applyFill="1" applyBorder="1" applyAlignment="1" applyProtection="1">
      <alignment horizontal="left" vertical="center"/>
    </xf>
    <xf numFmtId="0" fontId="9" fillId="10" borderId="6" xfId="0" applyFont="1" applyFill="1" applyBorder="1" applyAlignment="1" applyProtection="1">
      <alignment vertical="center"/>
    </xf>
    <xf numFmtId="0" fontId="9" fillId="10" borderId="15" xfId="0" applyFont="1" applyFill="1" applyBorder="1" applyAlignment="1" applyProtection="1">
      <alignment horizontal="right" vertical="center"/>
    </xf>
    <xf numFmtId="0" fontId="0" fillId="0" borderId="2" xfId="0" applyBorder="1" applyAlignment="1" applyProtection="1">
      <protection hidden="1"/>
    </xf>
    <xf numFmtId="0" fontId="28" fillId="7" borderId="23" xfId="0" applyFont="1" applyFill="1" applyBorder="1" applyAlignment="1">
      <alignment vertical="top"/>
    </xf>
    <xf numFmtId="0" fontId="4" fillId="10" borderId="1" xfId="2" applyFont="1" applyFill="1" applyBorder="1" applyAlignment="1" applyProtection="1">
      <alignment horizontal="left"/>
    </xf>
    <xf numFmtId="0" fontId="28" fillId="10" borderId="0" xfId="0" applyFont="1" applyFill="1" applyBorder="1" applyAlignment="1">
      <alignment vertical="top"/>
    </xf>
    <xf numFmtId="0" fontId="28" fillId="7" borderId="23" xfId="0" applyFont="1" applyFill="1" applyBorder="1" applyAlignment="1">
      <alignment vertical="center"/>
    </xf>
    <xf numFmtId="0" fontId="24" fillId="7" borderId="22" xfId="2" applyFont="1" applyFill="1" applyBorder="1" applyAlignment="1" applyProtection="1">
      <alignment vertical="center"/>
    </xf>
    <xf numFmtId="0" fontId="4" fillId="10" borderId="26" xfId="0" applyNumberFormat="1" applyFont="1" applyFill="1" applyBorder="1" applyAlignment="1" applyProtection="1">
      <alignment vertical="center"/>
    </xf>
    <xf numFmtId="0" fontId="4" fillId="10" borderId="27" xfId="0" applyNumberFormat="1" applyFont="1" applyFill="1" applyBorder="1" applyAlignment="1" applyProtection="1">
      <alignment vertical="center"/>
    </xf>
    <xf numFmtId="0" fontId="4" fillId="10" borderId="28" xfId="0" applyNumberFormat="1" applyFont="1" applyFill="1" applyBorder="1" applyAlignment="1" applyProtection="1">
      <alignment vertical="center"/>
    </xf>
    <xf numFmtId="0" fontId="11" fillId="10" borderId="17" xfId="0" applyFont="1" applyFill="1" applyBorder="1" applyAlignment="1" applyProtection="1">
      <alignment vertical="center"/>
    </xf>
    <xf numFmtId="0" fontId="11" fillId="10" borderId="18" xfId="0" applyFont="1" applyFill="1" applyBorder="1" applyAlignment="1" applyProtection="1">
      <alignment vertical="center"/>
    </xf>
    <xf numFmtId="0" fontId="11" fillId="10" borderId="19" xfId="0" applyFont="1" applyFill="1" applyBorder="1" applyAlignment="1" applyProtection="1">
      <alignment vertical="center"/>
    </xf>
    <xf numFmtId="0" fontId="4" fillId="10" borderId="0" xfId="0" applyNumberFormat="1" applyFont="1" applyFill="1" applyBorder="1" applyAlignment="1" applyProtection="1">
      <alignment horizontal="center" vertical="center"/>
    </xf>
    <xf numFmtId="0" fontId="6" fillId="11" borderId="20" xfId="0" applyFont="1" applyFill="1" applyBorder="1" applyAlignment="1" applyProtection="1">
      <alignment vertical="center"/>
    </xf>
    <xf numFmtId="0" fontId="50" fillId="11" borderId="35" xfId="0" applyFont="1" applyFill="1" applyBorder="1" applyAlignment="1" applyProtection="1">
      <alignment vertical="center"/>
    </xf>
    <xf numFmtId="0" fontId="6" fillId="11" borderId="11" xfId="0" applyFont="1" applyFill="1" applyBorder="1" applyAlignment="1" applyProtection="1">
      <alignment vertical="top"/>
    </xf>
    <xf numFmtId="0" fontId="6" fillId="11" borderId="32" xfId="0" applyFont="1" applyFill="1" applyBorder="1" applyAlignment="1" applyProtection="1">
      <alignment vertical="center"/>
    </xf>
    <xf numFmtId="10" fontId="6" fillId="11" borderId="25" xfId="3" applyNumberFormat="1" applyFont="1" applyFill="1" applyBorder="1" applyAlignment="1" applyProtection="1">
      <alignment vertical="center"/>
    </xf>
    <xf numFmtId="10" fontId="6" fillId="11" borderId="23" xfId="3" applyNumberFormat="1" applyFont="1" applyFill="1" applyBorder="1" applyAlignment="1" applyProtection="1">
      <alignment vertical="center"/>
    </xf>
    <xf numFmtId="10" fontId="6" fillId="11" borderId="30" xfId="3" applyNumberFormat="1" applyFont="1" applyFill="1" applyBorder="1" applyAlignment="1" applyProtection="1">
      <alignment vertical="center"/>
    </xf>
    <xf numFmtId="10" fontId="6" fillId="11" borderId="24" xfId="3" applyNumberFormat="1" applyFont="1" applyFill="1" applyBorder="1" applyAlignment="1" applyProtection="1">
      <alignment vertical="center"/>
    </xf>
    <xf numFmtId="10" fontId="6" fillId="11" borderId="22" xfId="3" applyNumberFormat="1" applyFont="1" applyFill="1" applyBorder="1" applyAlignment="1" applyProtection="1">
      <alignment vertical="center"/>
    </xf>
    <xf numFmtId="0" fontId="15" fillId="10" borderId="1" xfId="2" applyFont="1" applyFill="1" applyBorder="1" applyAlignment="1" applyProtection="1">
      <alignment vertical="center" wrapText="1"/>
    </xf>
    <xf numFmtId="0" fontId="15" fillId="10" borderId="21" xfId="2" applyFont="1" applyFill="1" applyBorder="1" applyAlignment="1" applyProtection="1">
      <alignment horizontal="center"/>
    </xf>
    <xf numFmtId="0" fontId="3" fillId="10" borderId="0" xfId="2" applyFont="1" applyFill="1" applyBorder="1" applyAlignment="1" applyProtection="1">
      <alignment wrapText="1"/>
    </xf>
    <xf numFmtId="0" fontId="51" fillId="10" borderId="0" xfId="2" applyFont="1" applyFill="1" applyBorder="1" applyAlignment="1" applyProtection="1">
      <alignment horizontal="center" vertical="top"/>
    </xf>
    <xf numFmtId="0" fontId="8" fillId="10" borderId="0" xfId="2" applyFont="1" applyFill="1" applyBorder="1" applyAlignment="1" applyProtection="1">
      <alignment horizontal="center" vertical="center"/>
    </xf>
    <xf numFmtId="0" fontId="0" fillId="10" borderId="0" xfId="0" applyFill="1" applyAlignment="1"/>
    <xf numFmtId="0" fontId="0" fillId="0" borderId="21" xfId="0" applyBorder="1" applyAlignment="1"/>
    <xf numFmtId="0" fontId="29" fillId="0" borderId="1" xfId="0" applyFont="1" applyBorder="1"/>
    <xf numFmtId="0" fontId="29" fillId="0" borderId="0" xfId="0" applyFont="1" applyBorder="1"/>
    <xf numFmtId="0" fontId="12" fillId="10" borderId="20" xfId="0" applyFont="1" applyFill="1" applyBorder="1" applyAlignment="1" applyProtection="1"/>
    <xf numFmtId="0" fontId="12" fillId="10" borderId="21" xfId="0" applyFont="1" applyFill="1" applyBorder="1" applyAlignment="1" applyProtection="1"/>
    <xf numFmtId="0" fontId="29" fillId="10" borderId="21" xfId="0" applyFont="1" applyFill="1" applyBorder="1" applyAlignment="1"/>
    <xf numFmtId="0" fontId="29" fillId="10" borderId="31" xfId="0" applyFont="1" applyFill="1" applyBorder="1" applyAlignment="1"/>
    <xf numFmtId="0" fontId="11" fillId="10" borderId="1" xfId="0" applyFont="1" applyFill="1" applyBorder="1" applyAlignment="1" applyProtection="1">
      <alignment horizontal="left"/>
    </xf>
    <xf numFmtId="0" fontId="7" fillId="10" borderId="0" xfId="0" applyFont="1" applyFill="1" applyBorder="1" applyAlignment="1" applyProtection="1"/>
    <xf numFmtId="0" fontId="31" fillId="10" borderId="0" xfId="0" applyFont="1" applyFill="1" applyBorder="1" applyAlignment="1"/>
    <xf numFmtId="0" fontId="31" fillId="10" borderId="2" xfId="0" applyFont="1" applyFill="1" applyBorder="1" applyAlignment="1"/>
    <xf numFmtId="0" fontId="4" fillId="10" borderId="1" xfId="0" applyFont="1" applyFill="1" applyBorder="1" applyAlignment="1" applyProtection="1">
      <alignment horizontal="left"/>
    </xf>
    <xf numFmtId="0" fontId="7" fillId="10" borderId="0" xfId="2" applyFont="1" applyFill="1" applyBorder="1" applyAlignment="1" applyProtection="1"/>
    <xf numFmtId="0" fontId="29" fillId="10" borderId="11" xfId="0" applyFont="1" applyFill="1" applyBorder="1" applyAlignment="1" applyProtection="1"/>
    <xf numFmtId="0" fontId="31" fillId="10" borderId="12" xfId="0" applyFont="1" applyFill="1" applyBorder="1" applyAlignment="1" applyProtection="1"/>
    <xf numFmtId="0" fontId="31" fillId="10" borderId="12" xfId="0" applyFont="1" applyFill="1" applyBorder="1" applyAlignment="1"/>
    <xf numFmtId="0" fontId="31" fillId="10" borderId="13" xfId="0" applyFont="1" applyFill="1" applyBorder="1" applyAlignment="1"/>
    <xf numFmtId="0" fontId="7" fillId="10" borderId="15" xfId="2" applyFont="1" applyFill="1" applyBorder="1" applyAlignment="1" applyProtection="1">
      <alignment vertical="center"/>
      <protection locked="0"/>
    </xf>
    <xf numFmtId="0" fontId="7" fillId="10" borderId="16" xfId="2" applyFont="1" applyFill="1" applyBorder="1" applyAlignment="1" applyProtection="1">
      <alignment vertical="center"/>
      <protection locked="0"/>
    </xf>
    <xf numFmtId="0" fontId="0" fillId="6" borderId="3" xfId="0" applyFill="1" applyBorder="1" applyAlignment="1" applyProtection="1">
      <alignment horizontal="center" vertical="center"/>
      <protection locked="0"/>
    </xf>
    <xf numFmtId="0" fontId="7" fillId="0" borderId="8"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35" fillId="0" borderId="0" xfId="0" applyFont="1" applyAlignment="1" applyProtection="1">
      <alignment horizontal="right"/>
    </xf>
    <xf numFmtId="0" fontId="0" fillId="6" borderId="37" xfId="0" applyFill="1" applyBorder="1" applyAlignment="1" applyProtection="1">
      <alignment vertical="center"/>
      <protection locked="0"/>
    </xf>
    <xf numFmtId="0" fontId="7" fillId="10" borderId="15" xfId="2" applyFont="1" applyFill="1" applyBorder="1" applyAlignment="1" applyProtection="1">
      <protection locked="0"/>
    </xf>
    <xf numFmtId="0" fontId="7" fillId="10" borderId="16" xfId="2" applyFont="1" applyFill="1" applyBorder="1" applyAlignment="1" applyProtection="1">
      <protection locked="0"/>
    </xf>
    <xf numFmtId="0" fontId="7" fillId="10" borderId="15" xfId="2" applyFont="1" applyFill="1" applyBorder="1" applyAlignment="1" applyProtection="1">
      <alignment horizontal="left"/>
      <protection locked="0"/>
    </xf>
    <xf numFmtId="0" fontId="7" fillId="10" borderId="16" xfId="2" applyFont="1" applyFill="1" applyBorder="1" applyAlignment="1" applyProtection="1">
      <alignment horizontal="left"/>
      <protection locked="0"/>
    </xf>
    <xf numFmtId="166" fontId="7" fillId="10" borderId="6" xfId="2" applyNumberFormat="1" applyFont="1" applyFill="1" applyBorder="1" applyAlignment="1" applyProtection="1">
      <alignment horizontal="left"/>
      <protection locked="0"/>
    </xf>
    <xf numFmtId="165" fontId="7" fillId="10" borderId="15" xfId="2" applyNumberFormat="1" applyFont="1" applyFill="1" applyBorder="1" applyAlignment="1" applyProtection="1">
      <protection locked="0"/>
    </xf>
    <xf numFmtId="0" fontId="35" fillId="10" borderId="36" xfId="0" applyFont="1" applyFill="1" applyBorder="1" applyAlignment="1">
      <alignment horizontal="right"/>
    </xf>
    <xf numFmtId="0" fontId="28" fillId="12" borderId="23" xfId="0" applyFont="1" applyFill="1" applyBorder="1" applyAlignment="1">
      <alignment vertical="top"/>
    </xf>
    <xf numFmtId="0" fontId="0" fillId="12" borderId="23" xfId="0" applyFill="1" applyBorder="1" applyProtection="1"/>
    <xf numFmtId="0" fontId="29" fillId="12" borderId="23" xfId="0" applyFont="1" applyFill="1" applyBorder="1" applyProtection="1"/>
    <xf numFmtId="0" fontId="29" fillId="12" borderId="24" xfId="0" applyFont="1" applyFill="1" applyBorder="1" applyProtection="1"/>
    <xf numFmtId="0" fontId="0" fillId="0" borderId="0" xfId="0" applyBorder="1" applyProtection="1">
      <protection locked="0"/>
    </xf>
    <xf numFmtId="0" fontId="0" fillId="10" borderId="12" xfId="0" applyFill="1" applyBorder="1" applyProtection="1"/>
    <xf numFmtId="0" fontId="28" fillId="10" borderId="12" xfId="0" applyFont="1" applyFill="1" applyBorder="1" applyAlignment="1" applyProtection="1">
      <alignment vertical="top"/>
    </xf>
    <xf numFmtId="0" fontId="29" fillId="10" borderId="12" xfId="0" applyFont="1" applyFill="1" applyBorder="1" applyProtection="1"/>
    <xf numFmtId="0" fontId="29" fillId="10" borderId="12" xfId="0" applyFont="1" applyFill="1" applyBorder="1" applyAlignment="1" applyProtection="1"/>
    <xf numFmtId="0" fontId="29" fillId="10" borderId="12" xfId="0" applyFont="1" applyFill="1" applyBorder="1" applyAlignment="1" applyProtection="1">
      <alignment horizontal="right" vertical="center"/>
    </xf>
    <xf numFmtId="0" fontId="35" fillId="10" borderId="12" xfId="0" applyFont="1" applyFill="1" applyBorder="1" applyAlignment="1" applyProtection="1">
      <alignment horizontal="right"/>
    </xf>
    <xf numFmtId="164" fontId="29" fillId="10" borderId="13" xfId="0" applyNumberFormat="1" applyFont="1" applyFill="1" applyBorder="1" applyAlignment="1" applyProtection="1"/>
    <xf numFmtId="0" fontId="0" fillId="10" borderId="11" xfId="0" applyFill="1" applyBorder="1" applyProtection="1"/>
    <xf numFmtId="0" fontId="0" fillId="10" borderId="1" xfId="0" applyFill="1" applyBorder="1"/>
    <xf numFmtId="0" fontId="29" fillId="0" borderId="38" xfId="0" applyFont="1" applyBorder="1" applyAlignment="1" applyProtection="1">
      <protection locked="0"/>
    </xf>
    <xf numFmtId="164" fontId="29" fillId="0" borderId="38" xfId="0" applyNumberFormat="1" applyFont="1" applyBorder="1" applyAlignment="1" applyProtection="1">
      <protection locked="0"/>
    </xf>
    <xf numFmtId="3" fontId="29" fillId="0" borderId="38" xfId="0" applyNumberFormat="1" applyFont="1" applyBorder="1" applyAlignment="1" applyProtection="1">
      <protection locked="0"/>
    </xf>
    <xf numFmtId="164" fontId="29" fillId="10" borderId="38" xfId="0" applyNumberFormat="1" applyFont="1" applyFill="1" applyBorder="1" applyAlignment="1" applyProtection="1">
      <protection locked="0"/>
    </xf>
    <xf numFmtId="0" fontId="0" fillId="6" borderId="0" xfId="0" applyFill="1" applyAlignment="1">
      <alignment vertical="center"/>
    </xf>
    <xf numFmtId="0" fontId="0" fillId="6" borderId="22" xfId="0" applyFill="1" applyBorder="1" applyAlignment="1">
      <alignment vertical="center"/>
    </xf>
    <xf numFmtId="0" fontId="0" fillId="6" borderId="23" xfId="0" applyFill="1" applyBorder="1" applyAlignment="1">
      <alignment vertical="center"/>
    </xf>
  </cellXfs>
  <cellStyles count="4">
    <cellStyle name="Hyperlink" xfId="1" builtinId="8"/>
    <cellStyle name="Normal" xfId="0" builtinId="0"/>
    <cellStyle name="Normal_Sheet1" xfId="2"/>
    <cellStyle name="Percent" xfId="3" builtinId="5"/>
  </cellStyles>
  <dxfs count="0"/>
  <tableStyles count="0" defaultTableStyle="TableStyleMedium9" defaultPivotStyle="PivotStyleLight16"/>
  <colors>
    <mruColors>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762000</xdr:colOff>
      <xdr:row>0</xdr:row>
      <xdr:rowOff>76200</xdr:rowOff>
    </xdr:from>
    <xdr:to>
      <xdr:col>26</xdr:col>
      <xdr:colOff>1247775</xdr:colOff>
      <xdr:row>2</xdr:row>
      <xdr:rowOff>85725</xdr:rowOff>
    </xdr:to>
    <xdr:pic>
      <xdr:nvPicPr>
        <xdr:cNvPr id="1888" name="Picture 1" title="United States Green Building Council (USGBC) Member i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992975" y="76200"/>
          <a:ext cx="4857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85725</xdr:colOff>
      <xdr:row>0</xdr:row>
      <xdr:rowOff>76199</xdr:rowOff>
    </xdr:from>
    <xdr:to>
      <xdr:col>26</xdr:col>
      <xdr:colOff>551238</xdr:colOff>
      <xdr:row>2</xdr:row>
      <xdr:rowOff>110316</xdr:rowOff>
    </xdr:to>
    <xdr:pic>
      <xdr:nvPicPr>
        <xdr:cNvPr id="1889" name="Picture 114" title="NPS Arrowhea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88125" y="76199"/>
          <a:ext cx="465513" cy="523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doi.gov/greening/buildings/SustBldgsMOU.pdf" TargetMode="External"/><Relationship Id="rId18" Type="http://schemas.openxmlformats.org/officeDocument/2006/relationships/hyperlink" Target="http://www.nps.gov/dscw/loader.cfm?csModule=security/getfile&amp;pageid=770801" TargetMode="External"/><Relationship Id="rId26" Type="http://schemas.openxmlformats.org/officeDocument/2006/relationships/hyperlink" Target="http://www.nature.nps.gov/biology/ipm/" TargetMode="External"/><Relationship Id="rId39" Type="http://schemas.openxmlformats.org/officeDocument/2006/relationships/hyperlink" Target="http://www.doi.gov/greening/buildings/SustBldgsMOU.pdf" TargetMode="External"/><Relationship Id="rId21" Type="http://schemas.openxmlformats.org/officeDocument/2006/relationships/hyperlink" Target="http://frwebgate.access.gpo.gov/cgi-bin/getdoc.cgi?dbname=109_cong_bills&amp;docid=f:h6enr.txt.pdf" TargetMode="External"/><Relationship Id="rId34" Type="http://schemas.openxmlformats.org/officeDocument/2006/relationships/hyperlink" Target="https://sftool.gov/Content/attachments/guiding_principles_for_sustainable_federal_buildings_and_associated_instructions_february_2016.pdf" TargetMode="External"/><Relationship Id="rId42" Type="http://schemas.openxmlformats.org/officeDocument/2006/relationships/hyperlink" Target="http://frwebgate.access.gpo.gov/cgi-bin/getdoc.cgi?dbname=110_cong_bills&amp;docid=f:h6enr.txt.pdf" TargetMode="External"/><Relationship Id="rId47" Type="http://schemas.openxmlformats.org/officeDocument/2006/relationships/hyperlink" Target="https://sftool.gov/Content/attachments/guiding_principles_for_sustainable_federal_buildings_and_associated_instructions_february_2016.pdf" TargetMode="External"/><Relationship Id="rId50" Type="http://schemas.openxmlformats.org/officeDocument/2006/relationships/hyperlink" Target="https://sftool.gov/Content/attachments/guiding_principles_for_sustainable_federal_buildings_and_associated_instructions_february_2016.pdf" TargetMode="External"/><Relationship Id="rId55" Type="http://schemas.openxmlformats.org/officeDocument/2006/relationships/hyperlink" Target="https://sftool.gov/Content/attachments/guiding_principles_for_sustainable_federal_buildings_and_associated_instructions_february_2016.pdf" TargetMode="External"/><Relationship Id="rId63" Type="http://schemas.openxmlformats.org/officeDocument/2006/relationships/hyperlink" Target="https://sftool.gov/Content/attachments/guiding_principles_for_sustainable_federal_buildings_and_associated_instructions_february_2016.pdf" TargetMode="External"/><Relationship Id="rId68" Type="http://schemas.openxmlformats.org/officeDocument/2006/relationships/hyperlink" Target="https://sftool.gov/Content/attachments/guiding_principles_for_sustainable_federal_buildings_and_associated_instructions_february_2016.pdf" TargetMode="External"/><Relationship Id="rId76" Type="http://schemas.openxmlformats.org/officeDocument/2006/relationships/comments" Target="../comments1.xml"/><Relationship Id="rId7" Type="http://schemas.openxmlformats.org/officeDocument/2006/relationships/hyperlink" Target="http://frwebgate.access.gpo.gov/cgi-bin/getdoc.cgi?dbname=110_cong_bills&amp;docid=f:h6enr.txt.pdf" TargetMode="External"/><Relationship Id="rId71" Type="http://schemas.openxmlformats.org/officeDocument/2006/relationships/hyperlink" Target="https://sftool.gov/Content/attachments/guiding_principles_for_sustainable_federal_buildings_and_associated_instructions_february_2016.pdf" TargetMode="External"/><Relationship Id="rId2" Type="http://schemas.openxmlformats.org/officeDocument/2006/relationships/hyperlink" Target="http://frwebgate.access.gpo.gov/cgi-bin/getdoc.cgi?dbname=110_cong_bills&amp;docid=f:h6enr.txt.pdf" TargetMode="External"/><Relationship Id="rId16" Type="http://schemas.openxmlformats.org/officeDocument/2006/relationships/hyperlink" Target="https://sftool.gov/Content/attachments/guiding_principles_for_sustainable_federal_buildings_and_associated_instructions_february_2016.pdf" TargetMode="External"/><Relationship Id="rId29" Type="http://schemas.openxmlformats.org/officeDocument/2006/relationships/hyperlink" Target="https://sftool.gov/Content/attachments/guiding_principles_for_sustainable_federal_buildings_and_associated_instructions_february_2016.pdf" TargetMode="External"/><Relationship Id="rId11" Type="http://schemas.openxmlformats.org/officeDocument/2006/relationships/hyperlink" Target="http://www.nps.gov/policy/mp/policies.html" TargetMode="External"/><Relationship Id="rId24" Type="http://schemas.openxmlformats.org/officeDocument/2006/relationships/hyperlink" Target="http://www.gpo.gov/fdsys/pkg/FR-2015-03-25/pdf/2015-07016.pdf" TargetMode="External"/><Relationship Id="rId32" Type="http://schemas.openxmlformats.org/officeDocument/2006/relationships/hyperlink" Target="https://sftool.gov/Content/attachments/guiding_principles_for_sustainable_federal_buildings_and_associated_instructions_february_2016.pdf" TargetMode="External"/><Relationship Id="rId37" Type="http://schemas.openxmlformats.org/officeDocument/2006/relationships/hyperlink" Target="http://frwebgate.access.gpo.gov/cgi-bin/getpage.cgi?dbname=2009_register&amp;page=10835&amp;position=all" TargetMode="External"/><Relationship Id="rId40" Type="http://schemas.openxmlformats.org/officeDocument/2006/relationships/hyperlink" Target="http://www1.eere.energy.gov/femp/pdfs/eep_productfactsheet.pdf" TargetMode="External"/><Relationship Id="rId45" Type="http://schemas.openxmlformats.org/officeDocument/2006/relationships/hyperlink" Target="https://sftool.gov/Content/attachments/guiding_principles_for_sustainable_federal_buildings_and_associated_instructions_february_2016.pdf" TargetMode="External"/><Relationship Id="rId53" Type="http://schemas.openxmlformats.org/officeDocument/2006/relationships/hyperlink" Target="https://sftool.gov/Content/attachments/guiding_principles_for_sustainable_federal_buildings_and_associated_instructions_february_2016.pdf" TargetMode="External"/><Relationship Id="rId58" Type="http://schemas.openxmlformats.org/officeDocument/2006/relationships/hyperlink" Target="https://www.energystar.gov/index.cfm?c=fed_agencies.fed_ag_efficient" TargetMode="External"/><Relationship Id="rId66" Type="http://schemas.openxmlformats.org/officeDocument/2006/relationships/hyperlink" Target="https://sftool.gov/Content/attachments/guiding_principles_for_sustainable_federal_buildings_and_associated_instructions_february_2016.pdf" TargetMode="External"/><Relationship Id="rId74" Type="http://schemas.openxmlformats.org/officeDocument/2006/relationships/drawing" Target="../drawings/drawing1.xml"/><Relationship Id="rId5" Type="http://schemas.openxmlformats.org/officeDocument/2006/relationships/hyperlink" Target="https://www.nps.gov/dscw/upload/NPS-Metering-Policy_(ca1978).pdf" TargetMode="External"/><Relationship Id="rId15" Type="http://schemas.openxmlformats.org/officeDocument/2006/relationships/hyperlink" Target="https://sftool.gov/Content/attachments/guiding_principles_for_sustainable_federal_buildings_and_associated_instructions_february_2016.pdf" TargetMode="External"/><Relationship Id="rId23" Type="http://schemas.openxmlformats.org/officeDocument/2006/relationships/hyperlink" Target="https://sftool.gov/Content/attachments/guiding_principles_for_sustainable_federal_buildings_and_associated_instructions_february_2016.pdf" TargetMode="External"/><Relationship Id="rId28" Type="http://schemas.openxmlformats.org/officeDocument/2006/relationships/hyperlink" Target="https://www.gpo.gov/fdsys/pkg/FR-2015-03-25/pdf/2015-07016.pdf" TargetMode="External"/><Relationship Id="rId36" Type="http://schemas.openxmlformats.org/officeDocument/2006/relationships/hyperlink" Target="http://frwebgate.access.gpo.gov/cgi-bin/getdoc.cgi?dbname=109_cong_bills&amp;docid=f:h6enr.txt.pdf" TargetMode="External"/><Relationship Id="rId49" Type="http://schemas.openxmlformats.org/officeDocument/2006/relationships/hyperlink" Target="https://sftool.gov/Content/attachments/guiding_principles_for_sustainable_federal_buildings_and_associated_instructions_february_2016.pdf" TargetMode="External"/><Relationship Id="rId57" Type="http://schemas.openxmlformats.org/officeDocument/2006/relationships/hyperlink" Target="https://www.epa.gov/greenerproducts/identifying-greener-wood-products" TargetMode="External"/><Relationship Id="rId61" Type="http://schemas.openxmlformats.org/officeDocument/2006/relationships/hyperlink" Target="http://frwebgate.access.gpo.gov/cgi-bin/getdoc.cgi?dbname=110_cong_bills&amp;docid=f:h6enr.txt.pdf" TargetMode="External"/><Relationship Id="rId10" Type="http://schemas.openxmlformats.org/officeDocument/2006/relationships/hyperlink" Target="http://www.nps.gov/policy/mp/policies.html" TargetMode="External"/><Relationship Id="rId19" Type="http://schemas.openxmlformats.org/officeDocument/2006/relationships/hyperlink" Target="http://www.nps.gov/dscw/loader.cfm?csModule=security/getfile&amp;pageid=770801" TargetMode="External"/><Relationship Id="rId31" Type="http://schemas.openxmlformats.org/officeDocument/2006/relationships/hyperlink" Target="https://sftool.gov/Content/attachments/guiding_principles_for_sustainable_federal_buildings_and_associated_instructions_february_2016.pdf" TargetMode="External"/><Relationship Id="rId44" Type="http://schemas.openxmlformats.org/officeDocument/2006/relationships/hyperlink" Target="https://sftool.gov/Content/attachments/guiding_principles_for_sustainable_federal_buildings_and_associated_instructions_february_2016.pdf" TargetMode="External"/><Relationship Id="rId52" Type="http://schemas.openxmlformats.org/officeDocument/2006/relationships/hyperlink" Target="https://sftool.gov/Content/attachments/guiding_principles_for_sustainable_federal_buildings_and_associated_instructions_february_2016.pdf" TargetMode="External"/><Relationship Id="rId60" Type="http://schemas.openxmlformats.org/officeDocument/2006/relationships/hyperlink" Target="http://www.gpo.gov/fdsys/pkg/FR-2015-03-25/pdf/2015-07016.pdf" TargetMode="External"/><Relationship Id="rId65" Type="http://schemas.openxmlformats.org/officeDocument/2006/relationships/hyperlink" Target="https://sftool.gov/Content/attachments/guiding_principles_for_sustainable_federal_buildings_and_associated_instructions_february_2016.pdf" TargetMode="External"/><Relationship Id="rId73" Type="http://schemas.openxmlformats.org/officeDocument/2006/relationships/printerSettings" Target="../printerSettings/printerSettings2.bin"/><Relationship Id="rId4" Type="http://schemas.openxmlformats.org/officeDocument/2006/relationships/hyperlink" Target="https://www.nps.gov/policy/mp/policies.html" TargetMode="External"/><Relationship Id="rId9" Type="http://schemas.openxmlformats.org/officeDocument/2006/relationships/hyperlink" Target="http://frwebgate.access.gpo.gov/cgi-bin/getdoc.cgi?dbname=110_cong_bills&amp;docid=f:h6enr.txt.pdf" TargetMode="External"/><Relationship Id="rId14" Type="http://schemas.openxmlformats.org/officeDocument/2006/relationships/hyperlink" Target="https://sftool.gov/Content/attachments/guiding_principles_for_sustainable_federal_buildings_and_associated_instructions_february_2016.pdf" TargetMode="External"/><Relationship Id="rId22" Type="http://schemas.openxmlformats.org/officeDocument/2006/relationships/hyperlink" Target="https://sftool.gov/Content/attachments/guiding_principles_for_sustainable_federal_buildings_and_associated_instructions_february_2016.pdf" TargetMode="External"/><Relationship Id="rId27" Type="http://schemas.openxmlformats.org/officeDocument/2006/relationships/hyperlink" Target="https://www.epa.gov/radon/radon-resistant-construction-basics-and-techniques" TargetMode="External"/><Relationship Id="rId30" Type="http://schemas.openxmlformats.org/officeDocument/2006/relationships/hyperlink" Target="https://sftool.gov/Content/attachments/guiding_principles_for_sustainable_federal_buildings_and_associated_instructions_february_2016.pdf" TargetMode="External"/><Relationship Id="rId35" Type="http://schemas.openxmlformats.org/officeDocument/2006/relationships/hyperlink" Target="https://sftool.gov/Content/attachments/guiding_principles_for_sustainable_federal_buildings_and_associated_instructions_february_2016.pdf" TargetMode="External"/><Relationship Id="rId43" Type="http://schemas.openxmlformats.org/officeDocument/2006/relationships/hyperlink" Target="http://www.ecfr.gov/cgi-bin/text-idx?mc=true&amp;node=pt10.3.433&amp;rgn=div5" TargetMode="External"/><Relationship Id="rId48" Type="http://schemas.openxmlformats.org/officeDocument/2006/relationships/hyperlink" Target="https://sftool.gov/Content/attachments/guiding_principles_for_sustainable_federal_buildings_and_associated_instructions_february_2016.pdf" TargetMode="External"/><Relationship Id="rId56" Type="http://schemas.openxmlformats.org/officeDocument/2006/relationships/hyperlink" Target="https://sftool.gov/Content/attachments/guiding_principles_for_sustainable_federal_buildings_and_associated_instructions_february_2016.pdf" TargetMode="External"/><Relationship Id="rId64" Type="http://schemas.openxmlformats.org/officeDocument/2006/relationships/hyperlink" Target="https://sftool.gov/Content/attachments/guiding_principles_for_sustainable_federal_buildings_and_associated_instructions_february_2016.pdf" TargetMode="External"/><Relationship Id="rId69" Type="http://schemas.openxmlformats.org/officeDocument/2006/relationships/hyperlink" Target="https://sftool.gov/Content/attachments/guiding_principles_for_sustainable_federal_buildings_and_associated_instructions_february_2016.pdf" TargetMode="External"/><Relationship Id="rId8" Type="http://schemas.openxmlformats.org/officeDocument/2006/relationships/hyperlink" Target="https://www.epa.gov/npdes/stormwater-discharges-construction-activities" TargetMode="External"/><Relationship Id="rId51" Type="http://schemas.openxmlformats.org/officeDocument/2006/relationships/hyperlink" Target="https://sftool.gov/Content/attachments/guiding_principles_for_sustainable_federal_buildings_and_associated_instructions_february_2016.pdf" TargetMode="External"/><Relationship Id="rId72" Type="http://schemas.openxmlformats.org/officeDocument/2006/relationships/hyperlink" Target="https://www.gpo.gov/fdsys/pkg/FR-2015-03-25/pdf/2015-07016.pdf" TargetMode="External"/><Relationship Id="rId3" Type="http://schemas.openxmlformats.org/officeDocument/2006/relationships/hyperlink" Target="https://www.nps.gov/policy/mp/policies.html" TargetMode="External"/><Relationship Id="rId12" Type="http://schemas.openxmlformats.org/officeDocument/2006/relationships/hyperlink" Target="http://edocket.access.gpo.gov/2007/pdf/07-374.pdf" TargetMode="External"/><Relationship Id="rId17" Type="http://schemas.openxmlformats.org/officeDocument/2006/relationships/hyperlink" Target="http://www.energy.gov/sites/prod/files/2015/02/f19/EO%2013690-%20Flood%20Risk%20Management.pdf" TargetMode="External"/><Relationship Id="rId25" Type="http://schemas.openxmlformats.org/officeDocument/2006/relationships/hyperlink" Target="https://www.wbdg.org/design/promote_health.php" TargetMode="External"/><Relationship Id="rId33" Type="http://schemas.openxmlformats.org/officeDocument/2006/relationships/hyperlink" Target="https://www.gpo.gov/fdsys/pkg/FR-2015-03-25/pdf/2015-07016.pdf" TargetMode="External"/><Relationship Id="rId38" Type="http://schemas.openxmlformats.org/officeDocument/2006/relationships/hyperlink" Target="https://www.gpo.gov/fdsys/pkg/FR-2015-03-25/pdf/2015-07016.pdf" TargetMode="External"/><Relationship Id="rId46" Type="http://schemas.openxmlformats.org/officeDocument/2006/relationships/hyperlink" Target="https://sftool.gov/Content/attachments/guiding_principles_for_sustainable_federal_buildings_and_associated_instructions_february_2016.pdf" TargetMode="External"/><Relationship Id="rId59" Type="http://schemas.openxmlformats.org/officeDocument/2006/relationships/hyperlink" Target="http://www.biopreferred.gov/?SMSESSION=NO" TargetMode="External"/><Relationship Id="rId67" Type="http://schemas.openxmlformats.org/officeDocument/2006/relationships/hyperlink" Target="https://sftool.gov/Content/attachments/guiding_principles_for_sustainable_federal_buildings_and_associated_instructions_february_2016.pdf" TargetMode="External"/><Relationship Id="rId20" Type="http://schemas.openxmlformats.org/officeDocument/2006/relationships/hyperlink" Target="https://sftool.gov/Content/attachments/guiding_principles_for_sustainable_federal_buildings_and_associated_instructions_february_2016.pdf" TargetMode="External"/><Relationship Id="rId41" Type="http://schemas.openxmlformats.org/officeDocument/2006/relationships/hyperlink" Target="http://frwebgate.access.gpo.gov/cgi-bin/getpage.cgi?dbname=2009_register&amp;page=10835&amp;position=all" TargetMode="External"/><Relationship Id="rId54" Type="http://schemas.openxmlformats.org/officeDocument/2006/relationships/hyperlink" Target="https://sftool.gov/Content/attachments/guiding_principles_for_sustainable_federal_buildings_and_associated_instructions_february_2016.pdf" TargetMode="External"/><Relationship Id="rId62" Type="http://schemas.openxmlformats.org/officeDocument/2006/relationships/hyperlink" Target="http://frwebgate.access.gpo.gov/cgi-bin/getdoc.cgi?dbname=110_cong_bills&amp;docid=f:h6enr.txt.pdf" TargetMode="External"/><Relationship Id="rId70" Type="http://schemas.openxmlformats.org/officeDocument/2006/relationships/hyperlink" Target="https://sftool.gov/Content/attachments/guiding_principles_for_sustainable_federal_buildings_and_associated_instructions_february_2016.pdf" TargetMode="External"/><Relationship Id="rId75" Type="http://schemas.openxmlformats.org/officeDocument/2006/relationships/vmlDrawing" Target="../drawings/vmlDrawing1.vml"/><Relationship Id="rId1" Type="http://schemas.openxmlformats.org/officeDocument/2006/relationships/hyperlink" Target="http://frwebgate.access.gpo.gov/cgi-bin/getdoc.cgi?dbname=109_cong_bills&amp;docid=f:h6enr.txt.pdf" TargetMode="External"/><Relationship Id="rId6" Type="http://schemas.openxmlformats.org/officeDocument/2006/relationships/hyperlink" Target="http://frwebgate.access.gpo.gov/cgi-bin/getdoc.cgi?dbname=110_cong_bills&amp;docid=f:h6enr.tx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7"/>
  <sheetViews>
    <sheetView tabSelected="1" zoomScaleNormal="100" workbookViewId="0">
      <selection activeCell="A20" sqref="A20"/>
    </sheetView>
  </sheetViews>
  <sheetFormatPr defaultRowHeight="14.25"/>
  <cols>
    <col min="1" max="1" width="2.7109375" style="79" customWidth="1"/>
    <col min="2" max="2" width="100.7109375" style="79" customWidth="1"/>
    <col min="3" max="16384" width="9.140625" style="79"/>
  </cols>
  <sheetData>
    <row r="1" spans="1:16" s="78" customFormat="1" ht="33.950000000000003" customHeight="1">
      <c r="A1" s="83"/>
      <c r="B1" s="86" t="s">
        <v>604</v>
      </c>
      <c r="P1" s="82"/>
    </row>
    <row r="2" spans="1:16" s="81" customFormat="1" ht="9.9499999999999993" customHeight="1">
      <c r="A2" s="84"/>
      <c r="B2" s="85" t="s">
        <v>702</v>
      </c>
      <c r="C2" s="79"/>
      <c r="D2" s="79"/>
      <c r="E2" s="79"/>
      <c r="F2" s="79"/>
      <c r="G2" s="79"/>
      <c r="H2" s="79"/>
      <c r="I2" s="79"/>
      <c r="J2" s="79"/>
      <c r="K2" s="79"/>
      <c r="L2" s="79"/>
      <c r="M2" s="79"/>
      <c r="N2" s="79"/>
      <c r="O2" s="79"/>
      <c r="P2" s="79"/>
    </row>
    <row r="3" spans="1:16" s="81" customFormat="1" ht="20.100000000000001" customHeight="1">
      <c r="A3" s="84"/>
      <c r="B3" s="87" t="s">
        <v>602</v>
      </c>
      <c r="C3" s="79"/>
      <c r="D3" s="79"/>
      <c r="E3" s="79"/>
      <c r="F3" s="79"/>
      <c r="G3" s="79"/>
      <c r="H3" s="79"/>
      <c r="I3" s="79"/>
      <c r="J3" s="79"/>
      <c r="K3" s="79"/>
      <c r="L3" s="79"/>
      <c r="M3" s="79"/>
      <c r="N3" s="79"/>
      <c r="O3" s="79"/>
      <c r="P3" s="79"/>
    </row>
    <row r="4" spans="1:16" s="81" customFormat="1" ht="26.1" customHeight="1">
      <c r="A4" s="84"/>
      <c r="B4" s="88" t="s">
        <v>603</v>
      </c>
      <c r="C4" s="79"/>
      <c r="D4" s="79"/>
      <c r="E4" s="79"/>
      <c r="F4" s="79"/>
      <c r="G4" s="79"/>
      <c r="H4" s="79"/>
      <c r="I4" s="79"/>
      <c r="J4" s="79"/>
      <c r="K4" s="79"/>
      <c r="L4" s="79"/>
      <c r="M4" s="79"/>
      <c r="N4" s="79"/>
      <c r="O4" s="79"/>
      <c r="P4" s="79"/>
    </row>
    <row r="5" spans="1:16" ht="39.950000000000003" customHeight="1">
      <c r="A5" s="89">
        <v>1</v>
      </c>
      <c r="B5" s="90" t="s">
        <v>605</v>
      </c>
    </row>
    <row r="6" spans="1:16" ht="95.1" customHeight="1">
      <c r="A6" s="89">
        <f>+A5+1</f>
        <v>2</v>
      </c>
      <c r="B6" s="90" t="s">
        <v>606</v>
      </c>
    </row>
    <row r="7" spans="1:16" ht="68.099999999999994" customHeight="1">
      <c r="A7" s="89">
        <f t="shared" ref="A7:A12" si="0">+A6+1</f>
        <v>3</v>
      </c>
      <c r="B7" s="90" t="s">
        <v>696</v>
      </c>
    </row>
    <row r="8" spans="1:16" ht="39.950000000000003" customHeight="1">
      <c r="A8" s="89">
        <f t="shared" si="0"/>
        <v>4</v>
      </c>
      <c r="B8" s="91" t="s">
        <v>607</v>
      </c>
    </row>
    <row r="9" spans="1:16" ht="39.950000000000003" customHeight="1">
      <c r="A9" s="89">
        <f t="shared" si="0"/>
        <v>5</v>
      </c>
      <c r="B9" s="91" t="s">
        <v>608</v>
      </c>
    </row>
    <row r="10" spans="1:16" ht="39.950000000000003" customHeight="1">
      <c r="A10" s="89">
        <f t="shared" si="0"/>
        <v>6</v>
      </c>
      <c r="B10" s="91" t="s">
        <v>697</v>
      </c>
    </row>
    <row r="11" spans="1:16" ht="51.95" customHeight="1">
      <c r="A11" s="89">
        <f t="shared" si="0"/>
        <v>7</v>
      </c>
      <c r="B11" s="91" t="s">
        <v>698</v>
      </c>
    </row>
    <row r="12" spans="1:16" ht="51.95" customHeight="1">
      <c r="A12" s="89">
        <f t="shared" si="0"/>
        <v>8</v>
      </c>
      <c r="B12" s="91" t="s">
        <v>609</v>
      </c>
    </row>
    <row r="17" spans="4:4">
      <c r="D17" s="80"/>
    </row>
  </sheetData>
  <sheetProtection password="CF41" sheet="1" objects="1" scenarios="1"/>
  <phoneticPr fontId="16" type="noConversion"/>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F508"/>
  <sheetViews>
    <sheetView topLeftCell="H1" zoomScaleNormal="100" workbookViewId="0">
      <selection activeCell="H180" sqref="H180"/>
    </sheetView>
  </sheetViews>
  <sheetFormatPr defaultRowHeight="15"/>
  <cols>
    <col min="1" max="1" width="36.5703125" style="21" hidden="1" customWidth="1"/>
    <col min="2" max="2" width="23.42578125" style="21" hidden="1" customWidth="1"/>
    <col min="3" max="3" width="19.42578125" style="21" hidden="1" customWidth="1"/>
    <col min="4" max="4" width="31.140625" style="21" hidden="1" customWidth="1"/>
    <col min="5" max="5" width="40" style="21" hidden="1" customWidth="1"/>
    <col min="6" max="6" width="29.85546875" style="21" hidden="1" customWidth="1"/>
    <col min="7" max="7" width="54.42578125" style="21" hidden="1" customWidth="1"/>
    <col min="8" max="8" width="22.5703125" customWidth="1"/>
    <col min="9" max="9" width="24.7109375" customWidth="1"/>
    <col min="10" max="10" width="12.7109375" customWidth="1"/>
    <col min="11" max="11" width="10.7109375" customWidth="1"/>
    <col min="12" max="12" width="22.28515625" customWidth="1"/>
    <col min="13" max="13" width="12.7109375" customWidth="1"/>
    <col min="14" max="14" width="10.7109375" customWidth="1"/>
    <col min="15" max="15" width="22.28515625" customWidth="1"/>
    <col min="16" max="16" width="12.7109375" customWidth="1"/>
    <col min="17" max="17" width="10.7109375" customWidth="1"/>
    <col min="18" max="18" width="22.28515625" customWidth="1"/>
    <col min="19" max="19" width="12.7109375" customWidth="1"/>
    <col min="20" max="20" width="10.7109375" customWidth="1"/>
    <col min="21" max="21" width="22.28515625" customWidth="1"/>
    <col min="22" max="22" width="12.7109375" customWidth="1"/>
    <col min="23" max="23" width="10.7109375" customWidth="1"/>
    <col min="24" max="24" width="22.28515625" customWidth="1"/>
    <col min="25" max="25" width="12.7109375" customWidth="1"/>
    <col min="26" max="26" width="10.7109375" customWidth="1"/>
    <col min="27" max="27" width="22.42578125" customWidth="1"/>
    <col min="28" max="30" width="10.28515625" style="21" hidden="1" customWidth="1"/>
    <col min="31" max="31" width="70.7109375" style="60" customWidth="1"/>
    <col min="32" max="32" width="10.28515625" style="21" customWidth="1"/>
  </cols>
  <sheetData>
    <row r="1" spans="1:32" s="2" customFormat="1" ht="30" customHeight="1">
      <c r="A1" s="20"/>
      <c r="B1" s="20"/>
      <c r="C1" s="20"/>
      <c r="D1" s="20"/>
      <c r="E1" s="20"/>
      <c r="F1" s="20"/>
      <c r="G1" s="20"/>
      <c r="H1" s="99"/>
      <c r="I1" s="100"/>
      <c r="J1" s="100"/>
      <c r="K1" s="100"/>
      <c r="L1" s="100"/>
      <c r="M1" s="100"/>
      <c r="N1" s="100"/>
      <c r="O1" s="100"/>
      <c r="P1" s="238"/>
      <c r="Q1" s="233" t="s">
        <v>610</v>
      </c>
      <c r="R1" s="100"/>
      <c r="S1" s="100"/>
      <c r="T1" s="100"/>
      <c r="U1" s="100"/>
      <c r="V1" s="101"/>
      <c r="W1" s="101"/>
      <c r="X1" s="101"/>
      <c r="Y1" s="101"/>
      <c r="Z1" s="101"/>
      <c r="AA1" s="102"/>
      <c r="AB1" s="20"/>
      <c r="AC1" s="20"/>
      <c r="AD1" s="20"/>
      <c r="AE1" s="59"/>
      <c r="AF1" s="20"/>
    </row>
    <row r="2" spans="1:32" s="76" customFormat="1" ht="9.9499999999999993" customHeight="1">
      <c r="A2" s="20"/>
      <c r="B2" s="20"/>
      <c r="C2" s="20"/>
      <c r="D2" s="20"/>
      <c r="E2" s="20"/>
      <c r="F2" s="20"/>
      <c r="G2" s="20"/>
      <c r="H2" s="232"/>
      <c r="I2" s="92"/>
      <c r="J2" s="92"/>
      <c r="K2" s="92"/>
      <c r="L2" s="92"/>
      <c r="M2" s="92"/>
      <c r="N2" s="92"/>
      <c r="O2" s="92"/>
      <c r="P2" s="237"/>
      <c r="Q2" s="236" t="s">
        <v>702</v>
      </c>
      <c r="R2" s="92"/>
      <c r="S2" s="92"/>
      <c r="T2" s="92"/>
      <c r="U2" s="92"/>
      <c r="V2" s="93"/>
      <c r="W2" s="93"/>
      <c r="X2" s="93"/>
      <c r="Y2" s="93"/>
      <c r="Z2" s="93"/>
      <c r="AA2" s="104"/>
      <c r="AB2" s="20"/>
      <c r="AC2" s="20"/>
      <c r="AD2" s="20"/>
      <c r="AE2" s="59"/>
      <c r="AF2" s="20"/>
    </row>
    <row r="3" spans="1:32" s="2" customFormat="1" ht="20.100000000000001" customHeight="1">
      <c r="A3" s="20"/>
      <c r="B3" s="20"/>
      <c r="C3" s="20"/>
      <c r="D3" s="20"/>
      <c r="E3" s="20"/>
      <c r="F3" s="20"/>
      <c r="G3" s="20"/>
      <c r="H3" s="103"/>
      <c r="I3" s="92"/>
      <c r="J3" s="92"/>
      <c r="K3" s="92"/>
      <c r="L3" s="92"/>
      <c r="M3" s="92"/>
      <c r="N3" s="92"/>
      <c r="O3" s="234"/>
      <c r="Q3" s="235" t="s">
        <v>602</v>
      </c>
      <c r="R3" s="92"/>
      <c r="S3" s="92"/>
      <c r="T3" s="92"/>
      <c r="U3" s="92"/>
      <c r="V3" s="93"/>
      <c r="W3" s="93"/>
      <c r="X3" s="93"/>
      <c r="Y3" s="93"/>
      <c r="Z3" s="93"/>
      <c r="AA3" s="104"/>
      <c r="AB3" s="20"/>
      <c r="AC3" s="20"/>
      <c r="AD3" s="20"/>
      <c r="AE3" s="59"/>
      <c r="AF3" s="20"/>
    </row>
    <row r="4" spans="1:32" s="76" customFormat="1" ht="20.100000000000001" customHeight="1">
      <c r="A4" s="20"/>
      <c r="B4" s="20"/>
      <c r="C4" s="20"/>
      <c r="D4" s="20"/>
      <c r="E4" s="20"/>
      <c r="F4" s="20"/>
      <c r="G4" s="20"/>
      <c r="H4" s="103"/>
      <c r="I4" s="92"/>
      <c r="J4" s="92"/>
      <c r="K4" s="92"/>
      <c r="L4" s="92"/>
      <c r="M4" s="92"/>
      <c r="N4" s="92"/>
      <c r="O4" s="92"/>
      <c r="Q4" s="235" t="s">
        <v>603</v>
      </c>
      <c r="R4" s="92"/>
      <c r="S4" s="92"/>
      <c r="T4" s="92"/>
      <c r="U4" s="92"/>
      <c r="V4" s="93"/>
      <c r="W4" s="93"/>
      <c r="X4" s="93"/>
      <c r="Y4" s="93"/>
      <c r="Z4" s="93"/>
      <c r="AA4" s="104"/>
      <c r="AB4" s="20"/>
      <c r="AC4" s="20"/>
      <c r="AD4" s="20"/>
      <c r="AE4" s="59"/>
      <c r="AF4" s="20"/>
    </row>
    <row r="5" spans="1:32" ht="20.100000000000001" customHeight="1">
      <c r="H5" s="103"/>
      <c r="I5" s="92"/>
      <c r="J5" s="92"/>
      <c r="K5" s="92"/>
      <c r="L5" s="92"/>
      <c r="M5" s="92"/>
      <c r="N5" s="92"/>
      <c r="O5" s="92"/>
      <c r="P5" s="92"/>
      <c r="Q5" s="92"/>
      <c r="R5" s="92"/>
      <c r="T5" s="92"/>
      <c r="U5" s="92"/>
      <c r="V5" s="93"/>
      <c r="W5" s="93"/>
      <c r="X5" s="93"/>
      <c r="Y5" s="93"/>
      <c r="Z5" s="93"/>
      <c r="AA5" s="105"/>
    </row>
    <row r="6" spans="1:32" ht="15" customHeight="1">
      <c r="H6" s="116"/>
      <c r="I6" s="118"/>
      <c r="J6" s="114" t="s">
        <v>178</v>
      </c>
      <c r="K6" s="255"/>
      <c r="L6" s="255"/>
      <c r="M6" s="255"/>
      <c r="N6" s="255"/>
      <c r="O6" s="255"/>
      <c r="P6" s="256"/>
      <c r="Q6" s="117"/>
      <c r="R6" s="117"/>
      <c r="S6" s="117"/>
      <c r="T6" s="117"/>
      <c r="U6" s="117"/>
      <c r="V6" s="117"/>
      <c r="W6" s="107"/>
      <c r="X6" s="107"/>
      <c r="Y6" s="98"/>
      <c r="Z6" s="269" t="s">
        <v>611</v>
      </c>
      <c r="AA6" s="284"/>
      <c r="AE6" s="155"/>
    </row>
    <row r="7" spans="1:32" ht="15.75" customHeight="1">
      <c r="H7" s="113"/>
      <c r="I7" s="115"/>
      <c r="J7" s="114" t="s">
        <v>225</v>
      </c>
      <c r="K7" s="263"/>
      <c r="L7" s="263"/>
      <c r="M7" s="263"/>
      <c r="N7" s="263"/>
      <c r="O7" s="263"/>
      <c r="P7" s="264"/>
      <c r="Q7" s="96"/>
      <c r="R7" s="107"/>
      <c r="S7" s="112"/>
      <c r="T7" s="269" t="s">
        <v>228</v>
      </c>
      <c r="U7" s="109"/>
      <c r="V7" s="106"/>
      <c r="W7" s="106"/>
      <c r="X7" s="107"/>
      <c r="Y7" s="112"/>
      <c r="Z7" s="269" t="s">
        <v>128</v>
      </c>
      <c r="AA7" s="285"/>
      <c r="AB7" s="21" t="s">
        <v>567</v>
      </c>
      <c r="AD7" s="21" t="e">
        <f>IF($AA$6="No Building",1,IF($AA$6="New Building",0,IF($Y$8/$AA$13&lt;0.5,1,0)))</f>
        <v>#DIV/0!</v>
      </c>
      <c r="AE7" s="155"/>
    </row>
    <row r="8" spans="1:32" ht="15.75" customHeight="1">
      <c r="H8" s="113"/>
      <c r="I8" s="115"/>
      <c r="J8" s="114" t="s">
        <v>230</v>
      </c>
      <c r="K8" s="263"/>
      <c r="L8" s="263"/>
      <c r="M8" s="263"/>
      <c r="N8" s="263"/>
      <c r="O8" s="263"/>
      <c r="P8" s="264"/>
      <c r="Q8" s="96"/>
      <c r="R8" s="107"/>
      <c r="S8" s="112"/>
      <c r="T8" s="269" t="s">
        <v>229</v>
      </c>
      <c r="U8" s="109"/>
      <c r="V8" s="111"/>
      <c r="W8" s="108"/>
      <c r="X8" s="107"/>
      <c r="Y8" s="112"/>
      <c r="Z8" s="269" t="s">
        <v>129</v>
      </c>
      <c r="AA8" s="285"/>
      <c r="AC8" s="32"/>
      <c r="AE8" s="155"/>
    </row>
    <row r="9" spans="1:32" ht="15.75" customHeight="1">
      <c r="H9" s="113"/>
      <c r="I9" s="115"/>
      <c r="J9" s="114" t="s">
        <v>615</v>
      </c>
      <c r="K9" s="265"/>
      <c r="L9" s="265"/>
      <c r="M9" s="265"/>
      <c r="N9" s="265"/>
      <c r="O9" s="265"/>
      <c r="P9" s="266"/>
      <c r="Q9" s="94"/>
      <c r="R9" s="107"/>
      <c r="S9" s="112"/>
      <c r="T9" s="269" t="s">
        <v>703</v>
      </c>
      <c r="U9" s="109"/>
      <c r="V9" s="111"/>
      <c r="W9" s="108"/>
      <c r="X9" s="107"/>
      <c r="Y9" s="112"/>
      <c r="Z9" s="269" t="s">
        <v>699</v>
      </c>
      <c r="AA9" s="285"/>
      <c r="AE9" s="155"/>
    </row>
    <row r="10" spans="1:32" ht="15.75" customHeight="1">
      <c r="H10" s="113"/>
      <c r="I10" s="96"/>
      <c r="J10" s="114" t="s">
        <v>668</v>
      </c>
      <c r="K10" s="265"/>
      <c r="L10" s="265"/>
      <c r="M10" s="265"/>
      <c r="N10" s="265"/>
      <c r="O10" s="265"/>
      <c r="P10" s="266"/>
      <c r="Q10" s="94"/>
      <c r="R10" s="107"/>
      <c r="S10" s="112"/>
      <c r="T10" s="269" t="s">
        <v>230</v>
      </c>
      <c r="U10" s="109"/>
      <c r="V10" s="106"/>
      <c r="W10" s="108"/>
      <c r="X10" s="108"/>
      <c r="Y10" s="112"/>
      <c r="Z10" s="269" t="s">
        <v>612</v>
      </c>
      <c r="AA10" s="286"/>
      <c r="AE10" s="155"/>
    </row>
    <row r="11" spans="1:32" ht="15.75" customHeight="1">
      <c r="H11" s="113"/>
      <c r="I11" s="96"/>
      <c r="J11" s="261" t="s">
        <v>231</v>
      </c>
      <c r="K11" s="267">
        <f ca="1">TODAY()</f>
        <v>43349</v>
      </c>
      <c r="L11" s="268"/>
      <c r="M11" s="268"/>
      <c r="N11" s="268"/>
      <c r="O11" s="268"/>
      <c r="P11" s="109"/>
      <c r="Q11" s="108"/>
      <c r="R11" s="107"/>
      <c r="S11" s="112"/>
      <c r="T11" s="269" t="s">
        <v>226</v>
      </c>
      <c r="U11" s="109"/>
      <c r="V11" s="106"/>
      <c r="W11" s="106"/>
      <c r="X11" s="107"/>
      <c r="Y11" s="112"/>
      <c r="Z11" s="269" t="s">
        <v>227</v>
      </c>
      <c r="AA11" s="284"/>
      <c r="AE11" s="155"/>
    </row>
    <row r="12" spans="1:32" ht="15.75" customHeight="1">
      <c r="H12" s="212"/>
      <c r="I12" s="94"/>
      <c r="J12" s="94"/>
      <c r="K12" s="94"/>
      <c r="L12" s="94"/>
      <c r="M12" s="108"/>
      <c r="N12" s="108"/>
      <c r="O12" s="108"/>
      <c r="P12" s="108"/>
      <c r="Q12" s="108"/>
      <c r="R12" s="106"/>
      <c r="S12" s="106"/>
      <c r="T12" s="106"/>
      <c r="U12" s="106"/>
      <c r="V12" s="106"/>
      <c r="W12" s="106"/>
      <c r="X12" s="107"/>
      <c r="Y12" s="112"/>
      <c r="Z12" s="269" t="s">
        <v>613</v>
      </c>
      <c r="AA12" s="284"/>
      <c r="AE12" s="155"/>
    </row>
    <row r="13" spans="1:32" ht="15.75" customHeight="1">
      <c r="H13" s="283"/>
      <c r="I13" s="213"/>
      <c r="J13" s="213"/>
      <c r="K13" s="213"/>
      <c r="L13" s="213"/>
      <c r="M13" s="213"/>
      <c r="N13" s="213"/>
      <c r="O13" s="213"/>
      <c r="P13" s="213"/>
      <c r="Q13" s="213"/>
      <c r="R13" s="213"/>
      <c r="S13" s="213"/>
      <c r="T13" s="95"/>
      <c r="U13" s="95"/>
      <c r="V13" s="106"/>
      <c r="W13" s="108"/>
      <c r="X13" s="110"/>
      <c r="Y13" s="112"/>
      <c r="Z13" s="269" t="s">
        <v>614</v>
      </c>
      <c r="AA13" s="287"/>
      <c r="AE13" s="155"/>
    </row>
    <row r="14" spans="1:32" ht="15.75" customHeight="1" thickBot="1">
      <c r="H14" s="282"/>
      <c r="I14" s="276"/>
      <c r="J14" s="276"/>
      <c r="K14" s="276"/>
      <c r="L14" s="276"/>
      <c r="M14" s="276"/>
      <c r="N14" s="276"/>
      <c r="O14" s="276"/>
      <c r="P14" s="276"/>
      <c r="Q14" s="276"/>
      <c r="R14" s="276"/>
      <c r="S14" s="276"/>
      <c r="T14" s="275"/>
      <c r="U14" s="275"/>
      <c r="V14" s="277"/>
      <c r="W14" s="278"/>
      <c r="X14" s="279"/>
      <c r="Y14" s="277"/>
      <c r="Z14" s="280"/>
      <c r="AA14" s="281"/>
      <c r="AE14" s="274"/>
    </row>
    <row r="15" spans="1:32" ht="36" customHeight="1" thickBot="1">
      <c r="H15" s="215" t="str">
        <f>IF(AA6="","  Indicate project type (e.g. new building, building renovation, no building).",IF(AA6="New Building"," ",IF(AA6="No Building"," ",IF(AA13=0,"Please Input CRV in block to the right for the building(s) in this project", IF(Y8/AA13&lt;0.5,"Based on the Gross Building Cost and the CRV this project is NOT a major renovation and therefore must meet federal requirements on only the applicable parts of the project (historic buildings may have exceptions)", "Based on the Gross Building Cost and the CRV this project is a major renovation and therefore must comply with all federal requirements (historic buildings may have exceptions)")))))</f>
        <v xml:space="preserve">  Indicate project type (e.g. new building, building renovation, no building).</v>
      </c>
      <c r="I15" s="214"/>
      <c r="J15" s="211"/>
      <c r="K15" s="211"/>
      <c r="L15" s="211"/>
      <c r="M15" s="270"/>
      <c r="N15" s="270"/>
      <c r="O15" s="270"/>
      <c r="P15" s="270"/>
      <c r="Q15" s="270"/>
      <c r="R15" s="270"/>
      <c r="S15" s="270"/>
      <c r="T15" s="271"/>
      <c r="U15" s="271"/>
      <c r="V15" s="272"/>
      <c r="W15" s="272"/>
      <c r="X15" s="272"/>
      <c r="Y15" s="272"/>
      <c r="Z15" s="272"/>
      <c r="AA15" s="273"/>
    </row>
    <row r="16" spans="1:32" ht="20.100000000000001" customHeight="1" thickBot="1">
      <c r="H16" s="199" t="s">
        <v>658</v>
      </c>
      <c r="I16" s="200"/>
      <c r="J16" s="288"/>
      <c r="K16" s="288"/>
      <c r="L16" s="205">
        <f>+IF(AA6="Building Renovation",IF(AA13="","Indicate CRV Above",B17/(A17-1)),B17/(A17-1))</f>
        <v>0</v>
      </c>
      <c r="M16" s="288"/>
      <c r="N16" s="206"/>
      <c r="O16" s="207">
        <f>+IF($AA$6="Building Renovation",IF($AA$13="","Indicate CRV Above",C17/A17),C17/A17)</f>
        <v>0</v>
      </c>
      <c r="P16" s="289"/>
      <c r="Q16" s="206"/>
      <c r="R16" s="207">
        <f>+IF($AA$6="Building Renovation",IF($AA$13="","Indicate CRV Above",D17/A17),D17/A17)</f>
        <v>0</v>
      </c>
      <c r="S16" s="289"/>
      <c r="T16" s="206"/>
      <c r="U16" s="205">
        <f>+IF($AA$6="Building Renovation",IF($AA$13="","Indicate CRV Above",E17/A17),E17/A17)</f>
        <v>0</v>
      </c>
      <c r="V16" s="290"/>
      <c r="W16" s="206"/>
      <c r="X16" s="205">
        <f>+IF($AA$6="Building Renovation",IF($AA$13="","Indicate CRV Above",F17/A17),F17/A17)</f>
        <v>0</v>
      </c>
      <c r="Y16" s="290"/>
      <c r="Z16" s="206"/>
      <c r="AA16" s="205">
        <f>+IF($AA$6="Building Renovation",IF($AA$13="","Indicate CRV Above",G17/A17),G17/A17)</f>
        <v>0</v>
      </c>
      <c r="AC16" s="56" t="s">
        <v>232</v>
      </c>
    </row>
    <row r="17" spans="1:31" ht="20.100000000000001" customHeight="1">
      <c r="A17" s="21">
        <f>COUNT(A24:A147)</f>
        <v>41</v>
      </c>
      <c r="B17" s="21">
        <f t="shared" ref="B17:G17" si="0">SUM(B24:B147)</f>
        <v>0</v>
      </c>
      <c r="C17" s="21">
        <f t="shared" si="0"/>
        <v>0</v>
      </c>
      <c r="D17" s="21">
        <f t="shared" si="0"/>
        <v>0</v>
      </c>
      <c r="E17" s="21">
        <f t="shared" si="0"/>
        <v>0</v>
      </c>
      <c r="F17" s="21">
        <f t="shared" si="0"/>
        <v>0</v>
      </c>
      <c r="G17" s="21">
        <f t="shared" si="0"/>
        <v>0</v>
      </c>
      <c r="H17" s="201" t="s">
        <v>655</v>
      </c>
      <c r="I17" s="202"/>
      <c r="J17" s="216" t="str">
        <f>+IF(J24&lt;&gt;"Y","                    Missed Prerequisite",IF(J62&lt;&gt;"Y","                    Missed Prerequisite",IF(J63&lt;&gt;"Y","                    Missed Prerequisite",IF(J64&lt;&gt;"Y","                    Missed Prerequisite",IF(J83&lt;&gt;"Y","                    Missed Prerequisite",IF(J100&lt;&gt;"Y","                    Missed Prerequisite",IF(J101&lt;&gt;"Y","                    Missed Prerequisite",K42+K57+K78+K95+K122+K133+K142)))))))</f>
        <v xml:space="preserve">                    Missed Prerequisite</v>
      </c>
      <c r="K17" s="217"/>
      <c r="L17" s="218"/>
      <c r="M17" s="216" t="str">
        <f>+IF(M24&lt;&gt;"Y","                    Missed Prerequisite",IF(M62&lt;&gt;"Y","                    Missed Prerequisite",IF(M63&lt;&gt;"Y","                    Missed Prerequisite",IF(M64&lt;&gt;"Y","                    Missed Prerequisite",IF(M83&lt;&gt;"Y","                    Missed Prerequisite",IF(M100&lt;&gt;"Y","                    Missed Prerequisite.",IF(M101&lt;&gt;"Y","                    Missed Prerequisite",N42+N57+N78+N95+N122+N133+N142)))))))</f>
        <v xml:space="preserve">                    Missed Prerequisite</v>
      </c>
      <c r="N17" s="217"/>
      <c r="O17" s="218"/>
      <c r="P17" s="216" t="str">
        <f>+IF(P24&lt;&gt;"Y","                    Missed Prerequisite",IF(P62&lt;&gt;"Y","                    Missed Prerequisite",IF(P63&lt;&gt;"Y","                    Missed Prerequisite",IF(P64&lt;&gt;"Y","                    Missed Prerequisite",IF(P83&lt;&gt;"Y","                    Missed Prerequisite",IF(P100&lt;&gt;"Y","                    Missed Prerequisite",IF(P101&lt;&gt;"Y","                    Missed Prerequisite",Q42+Q57+Q78+Q95+Q122+Q133+Q142)))))))</f>
        <v xml:space="preserve">                    Missed Prerequisite</v>
      </c>
      <c r="Q17" s="217"/>
      <c r="R17" s="218"/>
      <c r="S17" s="216" t="str">
        <f>+IF(S24&lt;&gt;"Y","                    Missed Prerequisite",IF(S62&lt;&gt;"Y","                    Missed Prerequisite",IF(S63&lt;&gt;"Y","                    Missed Prerequisite",IF(S64&lt;&gt;"Y","                    Missed Prerequisite",IF(S83&lt;&gt;"Y","                    Missed Prerequisite",IF(S100&lt;&gt;"Y","                    Missed Prerequisite",IF(S101&lt;&gt;"Y","                    Missed Prerequisite",T42+T57+T78+T95+T122+T133+T142)))))))</f>
        <v xml:space="preserve">                    Missed Prerequisite</v>
      </c>
      <c r="T17" s="217"/>
      <c r="U17" s="218"/>
      <c r="V17" s="216" t="str">
        <f>+IF(V24&lt;&gt;"Y","                    Missed Prerequisite",IF(V62&lt;&gt;"Y","                    Missed Prerequisite",IF(V63&lt;&gt;"Y","                    Missed Prerequisite",IF(V64&lt;&gt;"Y","                    Missed Prerequisite",IF(V83&lt;&gt;"Y","                    Missed Prerequisite",IF(V100&lt;&gt;"Y","                    Missed Prerequisite",IF(V101&lt;&gt;"Y","                    Missed Prerequisite",W42+W57+W78+W95+W122+W133+W142)))))))</f>
        <v xml:space="preserve">                    Missed Prerequisite</v>
      </c>
      <c r="W17" s="217"/>
      <c r="X17" s="218"/>
      <c r="Y17" s="216" t="str">
        <f>+IF(Y24&lt;&gt;"Y","                    Missed Prerequisite",IF(Y62&lt;&gt;"Y","                    Missed Prerequisite",IF(Y63&lt;&gt;"Y","                    Missed Prerequisite",IF(Y64&lt;&gt;"Y","                    Missed Prerequisite",IF(Y83&lt;&gt;"Y","                    Missed Prerequisite",IF(Y100&lt;&gt;"Y","                    Missed Prerequisite",IF(Y101&lt;&gt;"Y","                    Missed Prerequisite",Z42+Z57+Z78+Z95+Z122+Z133+Z142)))))))</f>
        <v xml:space="preserve">                    Missed Prerequisite</v>
      </c>
      <c r="Z17" s="217"/>
      <c r="AA17" s="218"/>
      <c r="AC17" s="57" t="s">
        <v>233</v>
      </c>
    </row>
    <row r="18" spans="1:31" ht="24" customHeight="1" thickBot="1">
      <c r="H18" s="203" t="s">
        <v>656</v>
      </c>
      <c r="I18" s="204"/>
      <c r="J18" s="219" t="str">
        <f>IF(J17="                    Missed Prerequisite","          Not Certified/Missing Prerequisite",IF(J17&gt;79,"Platinum (80+)",IF(J17&gt;59,"Gold (60 to 79)",IF(J17&gt;49,"Silver (50 to 59)",IF(J17&gt;39,"Certified (40 to 49)","Below Certified Level")))))</f>
        <v xml:space="preserve">          Not Certified/Missing Prerequisite</v>
      </c>
      <c r="K18" s="220"/>
      <c r="L18" s="221"/>
      <c r="M18" s="219" t="str">
        <f>IF(M17="                    Missed Prerequisite","          Not Certified/Missing Prerequisite",IF(M17&gt;79,"Platinum (80+)",IF(M17&gt;59,"Gold (60 to 79)",IF(M17&gt;49,"Silver (50 to 59)",IF(M17&gt;39,"Certified (40 to 49)","Below Certified Level")))))</f>
        <v xml:space="preserve">          Not Certified/Missing Prerequisite</v>
      </c>
      <c r="N18" s="220"/>
      <c r="O18" s="221"/>
      <c r="P18" s="219" t="str">
        <f>IF(P17="                    Missed Prerequisite","          Not Certified/Missing Prerequisite",IF(P17&gt;79,"Platinum (80+)",IF(P17&gt;59,"Gold (60 to 79)",IF(P17&gt;49,"Silver (50 to 59)",IF(P17&gt;39,"Certified (40 to 49)","Below Certified Level")))))</f>
        <v xml:space="preserve">          Not Certified/Missing Prerequisite</v>
      </c>
      <c r="Q18" s="220"/>
      <c r="R18" s="221"/>
      <c r="S18" s="219" t="str">
        <f>IF(S17="                    Missed Prerequisite","          Not Certified/Missing Prerequisite",IF(S17&gt;79,"Platinum (80+)",IF(S17&gt;59,"Gold (60 to 79)",IF(S17&gt;49,"Silver (50 to 59)",IF(S17&gt;39,"Certified (40 to 49)","Below Certified Level")))))</f>
        <v xml:space="preserve">          Not Certified/Missing Prerequisite</v>
      </c>
      <c r="T18" s="220"/>
      <c r="U18" s="221"/>
      <c r="V18" s="219" t="str">
        <f>IF(V17="                    Missed Prerequisite","          Not Certified/Missing Prerequisite",IF(V17&gt;79,"Platinum (80+)",IF(V17&gt;59,"Gold (60 to 79)",IF(V17&gt;49,"Silver (50 to 59)",IF(V17&gt;39,"Certified (40 to 49)","Below Certified Level")))))</f>
        <v xml:space="preserve">          Not Certified/Missing Prerequisite</v>
      </c>
      <c r="W18" s="220"/>
      <c r="X18" s="221"/>
      <c r="Y18" s="219" t="str">
        <f>IF(Y17="                    Missed Prerequisite","          Not Certified/Missing Prerequisite",IF(Y17&gt;79,"Platinum (80+)",IF(Y17&gt;59,"Gold (60 to 79)",IF(Y17&gt;49,"Silver (50 to 59)",IF(Y17&gt;39,"Certified (40 to 49)","Below Certified Level")))))</f>
        <v xml:space="preserve">          Not Certified/Missing Prerequisite</v>
      </c>
      <c r="Z18" s="220"/>
      <c r="AA18" s="221"/>
      <c r="AC18" s="56" t="s">
        <v>234</v>
      </c>
    </row>
    <row r="19" spans="1:31" ht="34.5" customHeight="1" thickBot="1">
      <c r="H19" s="97"/>
      <c r="I19" s="97"/>
      <c r="J19" s="97"/>
      <c r="K19" s="97"/>
      <c r="L19" s="97"/>
      <c r="M19" s="222"/>
      <c r="N19" s="222"/>
      <c r="O19" s="222"/>
      <c r="P19" s="222"/>
      <c r="Q19" s="222"/>
      <c r="R19" s="222"/>
      <c r="S19" s="222"/>
      <c r="T19" s="222"/>
      <c r="U19" s="222"/>
      <c r="V19" s="222"/>
      <c r="W19" s="222"/>
      <c r="X19" s="222"/>
      <c r="Y19" s="222"/>
      <c r="Z19" s="222"/>
      <c r="AA19" s="222"/>
      <c r="AC19" s="57" t="s">
        <v>235</v>
      </c>
    </row>
    <row r="20" spans="1:31" ht="33.950000000000003" customHeight="1">
      <c r="H20" s="193"/>
      <c r="I20" s="194"/>
      <c r="J20" s="194"/>
      <c r="K20" s="194"/>
      <c r="L20" s="194"/>
      <c r="M20" s="194"/>
      <c r="N20" s="194"/>
      <c r="O20" s="194"/>
      <c r="P20" s="194"/>
      <c r="Q20" s="187" t="s">
        <v>644</v>
      </c>
      <c r="R20" s="194"/>
      <c r="S20" s="194"/>
      <c r="T20" s="194"/>
      <c r="U20" s="194"/>
      <c r="V20" s="194"/>
      <c r="W20" s="194"/>
      <c r="X20" s="194"/>
      <c r="Y20" s="194"/>
      <c r="Z20" s="194"/>
      <c r="AA20" s="195"/>
      <c r="AC20" s="56" t="s">
        <v>274</v>
      </c>
    </row>
    <row r="21" spans="1:31" ht="33.950000000000003" customHeight="1" thickBot="1">
      <c r="H21" s="196"/>
      <c r="I21" s="191"/>
      <c r="J21" s="191"/>
      <c r="K21" s="191"/>
      <c r="L21" s="191"/>
      <c r="M21" s="191"/>
      <c r="N21" s="191"/>
      <c r="O21" s="191"/>
      <c r="P21" s="191"/>
      <c r="Q21" s="198" t="s">
        <v>645</v>
      </c>
      <c r="R21" s="191"/>
      <c r="S21" s="191"/>
      <c r="T21" s="191"/>
      <c r="U21" s="191"/>
      <c r="V21" s="191"/>
      <c r="W21" s="191"/>
      <c r="X21" s="191"/>
      <c r="Y21" s="191"/>
      <c r="Z21" s="191"/>
      <c r="AA21" s="197"/>
      <c r="AC21" s="56"/>
    </row>
    <row r="22" spans="1:31" ht="30" customHeight="1" thickBot="1">
      <c r="C22" s="20" t="s">
        <v>657</v>
      </c>
      <c r="D22" s="20"/>
      <c r="E22" s="20"/>
      <c r="F22" s="20"/>
      <c r="G22" s="210"/>
      <c r="H22" s="223"/>
      <c r="I22" s="224"/>
      <c r="J22" s="227" t="s">
        <v>662</v>
      </c>
      <c r="K22" s="228"/>
      <c r="L22" s="229"/>
      <c r="M22" s="227" t="s">
        <v>663</v>
      </c>
      <c r="N22" s="228"/>
      <c r="O22" s="229"/>
      <c r="P22" s="227" t="s">
        <v>664</v>
      </c>
      <c r="Q22" s="228"/>
      <c r="R22" s="229"/>
      <c r="S22" s="227" t="s">
        <v>667</v>
      </c>
      <c r="T22" s="228"/>
      <c r="U22" s="229"/>
      <c r="V22" s="227" t="s">
        <v>665</v>
      </c>
      <c r="W22" s="228"/>
      <c r="X22" s="230"/>
      <c r="Y22" s="231" t="s">
        <v>666</v>
      </c>
      <c r="Z22" s="228"/>
      <c r="AA22" s="230"/>
      <c r="AC22" s="57" t="s">
        <v>236</v>
      </c>
    </row>
    <row r="23" spans="1:31" ht="42" customHeight="1" thickBot="1">
      <c r="C23" s="22"/>
      <c r="D23" s="22"/>
      <c r="E23" s="22"/>
      <c r="F23" s="23"/>
      <c r="H23" s="225" t="s">
        <v>661</v>
      </c>
      <c r="I23" s="226"/>
      <c r="J23" s="28" t="s">
        <v>686</v>
      </c>
      <c r="K23" s="28" t="s">
        <v>688</v>
      </c>
      <c r="L23" s="28" t="s">
        <v>687</v>
      </c>
      <c r="M23" s="28" t="s">
        <v>147</v>
      </c>
      <c r="N23" s="28" t="s">
        <v>130</v>
      </c>
      <c r="O23" s="28" t="s">
        <v>127</v>
      </c>
      <c r="P23" s="28" t="s">
        <v>147</v>
      </c>
      <c r="Q23" s="28" t="s">
        <v>130</v>
      </c>
      <c r="R23" s="28" t="s">
        <v>127</v>
      </c>
      <c r="S23" s="28" t="s">
        <v>147</v>
      </c>
      <c r="T23" s="28" t="s">
        <v>130</v>
      </c>
      <c r="U23" s="28" t="s">
        <v>127</v>
      </c>
      <c r="V23" s="28" t="s">
        <v>147</v>
      </c>
      <c r="W23" s="28" t="s">
        <v>130</v>
      </c>
      <c r="X23" s="28" t="s">
        <v>127</v>
      </c>
      <c r="Y23" s="28" t="s">
        <v>147</v>
      </c>
      <c r="Z23" s="28" t="s">
        <v>130</v>
      </c>
      <c r="AA23" s="28" t="s">
        <v>127</v>
      </c>
      <c r="AC23" s="56" t="s">
        <v>237</v>
      </c>
      <c r="AE23" s="61" t="s">
        <v>565</v>
      </c>
    </row>
    <row r="24" spans="1:31" ht="67.5" customHeight="1">
      <c r="A24" s="21">
        <v>1</v>
      </c>
      <c r="B24" s="21">
        <f>IF(J24="Y",1,IF(J24="N",0,IF(J24="NA",IF($AD$7=1,1,0),0)))</f>
        <v>0</v>
      </c>
      <c r="C24" s="21">
        <f>IF(M24="Y",1,IF(M24="N",0,IF(M24="NA",IF($AD$7=1,1,0),0)))</f>
        <v>0</v>
      </c>
      <c r="D24" s="21">
        <f>IF(P24="Y",1,IF(P24="N",0,IF(P24="NA",IF($AD$7=1,1,0),0)))</f>
        <v>0</v>
      </c>
      <c r="E24" s="21">
        <f>IF(S24="Y",1,IF(S24="N",0,IF(S24="NA",IF($AD$7=1,1,0),0)))</f>
        <v>0</v>
      </c>
      <c r="F24" s="21">
        <f>IF(V24="Y",1,IF(V24="N",0,IF(V24="NA",IF($AD$7=1,1,0),0)))</f>
        <v>0</v>
      </c>
      <c r="G24" s="21">
        <f>IF(Y24="Y",1,IF(Y24="N",0,IF(Y24="NA",IF($AD$7=1,1,0),0)))</f>
        <v>0</v>
      </c>
      <c r="H24" s="14" t="s">
        <v>685</v>
      </c>
      <c r="I24" s="124" t="s">
        <v>148</v>
      </c>
      <c r="J24" s="18"/>
      <c r="K24" s="39"/>
      <c r="L24" s="71"/>
      <c r="M24" s="62"/>
      <c r="N24" s="72"/>
      <c r="O24" s="71"/>
      <c r="P24" s="62"/>
      <c r="Q24" s="72"/>
      <c r="R24" s="71"/>
      <c r="S24" s="62"/>
      <c r="T24" s="72"/>
      <c r="U24" s="71"/>
      <c r="V24" s="62"/>
      <c r="W24" s="72"/>
      <c r="X24" s="71"/>
      <c r="Y24" s="62"/>
      <c r="Z24" s="72"/>
      <c r="AA24" s="119"/>
      <c r="AC24" s="57" t="s">
        <v>238</v>
      </c>
    </row>
    <row r="25" spans="1:31" ht="65.099999999999994" customHeight="1">
      <c r="A25" s="21">
        <v>1</v>
      </c>
      <c r="B25" s="21">
        <f>IF(J25="Y",1,IF(J25="N",0,IF(J25="NA",IF($AD$7=1,1,0),0)))</f>
        <v>0</v>
      </c>
      <c r="C25" s="21">
        <f>IF(M25="Y",1,IF(M25="N",0,IF(M25="NA",IF($AD$7=1,1,0),0)))</f>
        <v>0</v>
      </c>
      <c r="D25" s="21">
        <f>IF(P25="Y",1,IF(P25="N",0,IF(P25="NA",IF($AD$7=1,1,0),0)))</f>
        <v>0</v>
      </c>
      <c r="E25" s="21">
        <f>IF(S25="Y",1,IF(S25="N",0,IF(S25="NA",IF($AD$7=1,1,0),0)))</f>
        <v>0</v>
      </c>
      <c r="F25" s="21">
        <f>IF(V25="Y",1,IF(V25="N",0,IF(V25="NA",IF($AD$7=1,1,0),0)))</f>
        <v>0</v>
      </c>
      <c r="G25" s="21">
        <f>IF(Y25="Y",1,IF(Y25="N",0,IF(Y25="NA",IF($AD$7=1,1,0),0)))</f>
        <v>0</v>
      </c>
      <c r="H25" s="15" t="s">
        <v>179</v>
      </c>
      <c r="I25" s="125" t="s">
        <v>149</v>
      </c>
      <c r="J25" s="18"/>
      <c r="K25" s="39"/>
      <c r="L25" s="71"/>
      <c r="M25" s="62"/>
      <c r="N25" s="72"/>
      <c r="O25" s="71"/>
      <c r="P25" s="62"/>
      <c r="Q25" s="72"/>
      <c r="R25" s="71"/>
      <c r="S25" s="62"/>
      <c r="T25" s="72"/>
      <c r="U25" s="71"/>
      <c r="V25" s="62"/>
      <c r="W25" s="72"/>
      <c r="X25" s="71"/>
      <c r="Y25" s="62"/>
      <c r="Z25" s="72"/>
      <c r="AA25" s="120"/>
      <c r="AC25" s="56" t="s">
        <v>239</v>
      </c>
    </row>
    <row r="26" spans="1:31" ht="65.099999999999994" customHeight="1">
      <c r="H26" s="6" t="s">
        <v>180</v>
      </c>
      <c r="I26" s="126" t="s">
        <v>150</v>
      </c>
      <c r="J26" s="19"/>
      <c r="K26" s="40"/>
      <c r="L26" s="29"/>
      <c r="M26" s="19"/>
      <c r="N26" s="40"/>
      <c r="O26" s="29"/>
      <c r="P26" s="19"/>
      <c r="Q26" s="40"/>
      <c r="R26" s="29"/>
      <c r="S26" s="19"/>
      <c r="T26" s="40"/>
      <c r="U26" s="29"/>
      <c r="V26" s="19"/>
      <c r="W26" s="40"/>
      <c r="X26" s="29"/>
      <c r="Y26" s="19"/>
      <c r="Z26" s="40"/>
      <c r="AA26" s="121"/>
      <c r="AC26" s="57" t="s">
        <v>240</v>
      </c>
    </row>
    <row r="27" spans="1:31" ht="65.099999999999994" customHeight="1">
      <c r="H27" s="6" t="s">
        <v>181</v>
      </c>
      <c r="I27" s="126" t="s">
        <v>151</v>
      </c>
      <c r="J27" s="19"/>
      <c r="K27" s="40"/>
      <c r="L27" s="29"/>
      <c r="M27" s="19"/>
      <c r="N27" s="40"/>
      <c r="O27" s="29"/>
      <c r="P27" s="19"/>
      <c r="Q27" s="40"/>
      <c r="R27" s="29"/>
      <c r="S27" s="19"/>
      <c r="T27" s="40"/>
      <c r="U27" s="29"/>
      <c r="V27" s="19"/>
      <c r="W27" s="40"/>
      <c r="X27" s="29"/>
      <c r="Y27" s="19"/>
      <c r="Z27" s="40"/>
      <c r="AA27" s="121"/>
      <c r="AC27" s="56" t="s">
        <v>241</v>
      </c>
    </row>
    <row r="28" spans="1:31" ht="65.099999999999994" customHeight="1">
      <c r="H28" s="6" t="s">
        <v>182</v>
      </c>
      <c r="I28" s="126" t="s">
        <v>152</v>
      </c>
      <c r="J28" s="19"/>
      <c r="K28" s="40"/>
      <c r="L28" s="29"/>
      <c r="M28" s="19"/>
      <c r="N28" s="40"/>
      <c r="O28" s="29"/>
      <c r="P28" s="19"/>
      <c r="Q28" s="40"/>
      <c r="R28" s="29"/>
      <c r="S28" s="19"/>
      <c r="T28" s="40"/>
      <c r="U28" s="29"/>
      <c r="V28" s="19"/>
      <c r="W28" s="40"/>
      <c r="X28" s="29"/>
      <c r="Y28" s="19"/>
      <c r="Z28" s="40"/>
      <c r="AA28" s="121"/>
      <c r="AC28" s="57" t="s">
        <v>242</v>
      </c>
    </row>
    <row r="29" spans="1:31" ht="65.099999999999994" customHeight="1">
      <c r="H29" s="6" t="s">
        <v>183</v>
      </c>
      <c r="I29" s="127" t="s">
        <v>153</v>
      </c>
      <c r="J29" s="19"/>
      <c r="K29" s="40"/>
      <c r="L29" s="29"/>
      <c r="M29" s="19"/>
      <c r="N29" s="40"/>
      <c r="O29" s="29"/>
      <c r="P29" s="19"/>
      <c r="Q29" s="40"/>
      <c r="R29" s="29"/>
      <c r="S29" s="19"/>
      <c r="T29" s="40"/>
      <c r="U29" s="29"/>
      <c r="V29" s="19"/>
      <c r="W29" s="40"/>
      <c r="X29" s="29"/>
      <c r="Y29" s="19"/>
      <c r="Z29" s="40"/>
      <c r="AA29" s="121"/>
      <c r="AC29" s="56" t="s">
        <v>243</v>
      </c>
    </row>
    <row r="30" spans="1:31" ht="65.099999999999994" customHeight="1">
      <c r="H30" s="6" t="s">
        <v>184</v>
      </c>
      <c r="I30" s="126" t="s">
        <v>154</v>
      </c>
      <c r="J30" s="19"/>
      <c r="K30" s="40"/>
      <c r="L30" s="29"/>
      <c r="M30" s="19"/>
      <c r="N30" s="40"/>
      <c r="O30" s="29"/>
      <c r="P30" s="19"/>
      <c r="Q30" s="40"/>
      <c r="R30" s="29"/>
      <c r="S30" s="19"/>
      <c r="T30" s="40"/>
      <c r="U30" s="29"/>
      <c r="V30" s="19"/>
      <c r="W30" s="40"/>
      <c r="X30" s="29"/>
      <c r="Y30" s="19"/>
      <c r="Z30" s="40"/>
      <c r="AA30" s="121"/>
      <c r="AC30" s="57" t="s">
        <v>244</v>
      </c>
    </row>
    <row r="31" spans="1:31" ht="65.099999999999994" customHeight="1">
      <c r="H31" s="6" t="s">
        <v>185</v>
      </c>
      <c r="I31" s="126" t="s">
        <v>155</v>
      </c>
      <c r="J31" s="19"/>
      <c r="K31" s="40"/>
      <c r="L31" s="29"/>
      <c r="M31" s="19"/>
      <c r="N31" s="40"/>
      <c r="O31" s="29"/>
      <c r="P31" s="19"/>
      <c r="Q31" s="40"/>
      <c r="R31" s="29"/>
      <c r="S31" s="19"/>
      <c r="T31" s="40"/>
      <c r="U31" s="29"/>
      <c r="V31" s="19"/>
      <c r="W31" s="40"/>
      <c r="X31" s="29"/>
      <c r="Y31" s="19"/>
      <c r="Z31" s="40"/>
      <c r="AA31" s="121"/>
      <c r="AC31" s="56" t="s">
        <v>245</v>
      </c>
    </row>
    <row r="32" spans="1:31" ht="65.099999999999994" customHeight="1">
      <c r="H32" s="6" t="s">
        <v>186</v>
      </c>
      <c r="I32" s="126" t="s">
        <v>156</v>
      </c>
      <c r="J32" s="19"/>
      <c r="K32" s="40"/>
      <c r="L32" s="29"/>
      <c r="M32" s="19"/>
      <c r="N32" s="40"/>
      <c r="O32" s="29"/>
      <c r="P32" s="19"/>
      <c r="Q32" s="40"/>
      <c r="R32" s="29"/>
      <c r="S32" s="19"/>
      <c r="T32" s="40"/>
      <c r="U32" s="29"/>
      <c r="V32" s="19"/>
      <c r="W32" s="40"/>
      <c r="X32" s="29"/>
      <c r="Y32" s="19"/>
      <c r="Z32" s="40"/>
      <c r="AA32" s="121"/>
      <c r="AC32" s="57" t="s">
        <v>246</v>
      </c>
    </row>
    <row r="33" spans="1:58" ht="65.099999999999994" customHeight="1">
      <c r="H33" s="6" t="s">
        <v>187</v>
      </c>
      <c r="I33" s="127" t="s">
        <v>157</v>
      </c>
      <c r="J33" s="19"/>
      <c r="K33" s="40"/>
      <c r="L33" s="29"/>
      <c r="M33" s="19"/>
      <c r="N33" s="40"/>
      <c r="O33" s="29"/>
      <c r="P33" s="19"/>
      <c r="Q33" s="40"/>
      <c r="R33" s="29"/>
      <c r="S33" s="19"/>
      <c r="T33" s="40"/>
      <c r="U33" s="29"/>
      <c r="V33" s="19"/>
      <c r="W33" s="40"/>
      <c r="X33" s="29"/>
      <c r="Y33" s="19"/>
      <c r="Z33" s="40"/>
      <c r="AA33" s="121"/>
      <c r="AC33" s="56" t="s">
        <v>247</v>
      </c>
    </row>
    <row r="34" spans="1:58" s="55" customFormat="1" ht="65.099999999999994" customHeight="1">
      <c r="A34" s="21"/>
      <c r="B34" s="21"/>
      <c r="C34" s="21"/>
      <c r="D34" s="21"/>
      <c r="E34" s="21"/>
      <c r="F34" s="21"/>
      <c r="G34" s="21"/>
      <c r="H34" s="51" t="s">
        <v>188</v>
      </c>
      <c r="I34" s="128" t="s">
        <v>616</v>
      </c>
      <c r="J34" s="52"/>
      <c r="K34" s="53"/>
      <c r="L34" s="54"/>
      <c r="M34" s="52"/>
      <c r="N34" s="53"/>
      <c r="O34" s="54"/>
      <c r="P34" s="52"/>
      <c r="Q34" s="53"/>
      <c r="R34" s="54"/>
      <c r="S34" s="52"/>
      <c r="T34" s="53"/>
      <c r="U34" s="54"/>
      <c r="V34" s="52"/>
      <c r="W34" s="53"/>
      <c r="X34" s="54"/>
      <c r="Y34" s="52"/>
      <c r="Z34" s="53"/>
      <c r="AA34" s="122"/>
      <c r="AB34" s="50"/>
      <c r="AC34" s="57" t="s">
        <v>248</v>
      </c>
      <c r="AD34" s="50"/>
      <c r="AE34"/>
      <c r="AF34"/>
      <c r="AG34"/>
      <c r="AH34"/>
      <c r="AI34"/>
      <c r="AJ34"/>
      <c r="AK34"/>
      <c r="AL34"/>
      <c r="AM34"/>
      <c r="AN34"/>
      <c r="AO34"/>
      <c r="AP34"/>
      <c r="AQ34"/>
      <c r="AR34"/>
      <c r="AS34"/>
      <c r="AT34"/>
      <c r="AU34"/>
      <c r="AV34"/>
      <c r="AW34"/>
      <c r="AX34"/>
      <c r="AY34"/>
      <c r="AZ34"/>
      <c r="BA34"/>
      <c r="BB34"/>
      <c r="BC34"/>
      <c r="BD34"/>
      <c r="BE34"/>
      <c r="BF34"/>
    </row>
    <row r="35" spans="1:58" s="55" customFormat="1" ht="65.099999999999994" customHeight="1">
      <c r="A35" s="21"/>
      <c r="B35" s="21"/>
      <c r="C35" s="21"/>
      <c r="D35" s="21"/>
      <c r="E35" s="21"/>
      <c r="F35" s="21"/>
      <c r="G35" s="21"/>
      <c r="H35" s="51" t="s">
        <v>189</v>
      </c>
      <c r="I35" s="128" t="s">
        <v>617</v>
      </c>
      <c r="J35" s="52"/>
      <c r="K35" s="53"/>
      <c r="L35" s="54"/>
      <c r="M35" s="52"/>
      <c r="N35" s="53"/>
      <c r="O35" s="54"/>
      <c r="P35" s="52"/>
      <c r="Q35" s="53"/>
      <c r="R35" s="54"/>
      <c r="S35" s="52"/>
      <c r="T35" s="53"/>
      <c r="U35" s="54"/>
      <c r="V35" s="52"/>
      <c r="W35" s="53"/>
      <c r="X35" s="54"/>
      <c r="Y35" s="52"/>
      <c r="Z35" s="53"/>
      <c r="AA35" s="122"/>
      <c r="AB35" s="50"/>
      <c r="AC35" s="56" t="s">
        <v>249</v>
      </c>
      <c r="AD35" s="50"/>
      <c r="AE35"/>
      <c r="AF35"/>
      <c r="AG35"/>
      <c r="AH35"/>
      <c r="AI35"/>
      <c r="AJ35"/>
      <c r="AK35"/>
      <c r="AL35"/>
      <c r="AM35"/>
      <c r="AN35"/>
      <c r="AO35"/>
      <c r="AP35"/>
      <c r="AQ35"/>
      <c r="AR35"/>
      <c r="AS35"/>
      <c r="AT35"/>
      <c r="AU35"/>
      <c r="AV35"/>
      <c r="AW35"/>
      <c r="AX35"/>
      <c r="AY35"/>
      <c r="AZ35"/>
      <c r="BA35"/>
      <c r="BB35"/>
      <c r="BC35"/>
      <c r="BD35"/>
      <c r="BE35"/>
      <c r="BF35"/>
    </row>
    <row r="36" spans="1:58" ht="65.099999999999994" customHeight="1">
      <c r="A36" s="21">
        <v>1</v>
      </c>
      <c r="B36" s="21">
        <f>IF(J36="Y",1,IF(J36="N",0,IF(J36="NA",IF($AD$7=1,1,0),0)))</f>
        <v>0</v>
      </c>
      <c r="C36" s="21">
        <f>IF(M36="Y",1,IF(M36="N",0,IF(M36="NA",IF($AD$7=1,1,0),0)))</f>
        <v>0</v>
      </c>
      <c r="D36" s="21">
        <f>IF(P36="Y",1,IF(P36="N",0,IF(P36="NA",IF($AD$7=1,1,0),0)))</f>
        <v>0</v>
      </c>
      <c r="E36" s="21">
        <f>IF(S36="Y",1,IF(S36="N",0,IF(S36="NA",IF($AD$7=1,1,0),0)))</f>
        <v>0</v>
      </c>
      <c r="F36" s="21">
        <f>IF(V36="Y",1,IF(V36="N",0,IF(V36="NA",IF($AD$7=1,1,0),0)))</f>
        <v>0</v>
      </c>
      <c r="G36" s="21">
        <f>IF(Y36="Y",1,IF(Y36="N",0,IF(Y36="NA",IF($AD$7=1,1,0),0)))</f>
        <v>0</v>
      </c>
      <c r="H36" s="149" t="s">
        <v>618</v>
      </c>
      <c r="I36" s="145" t="s">
        <v>578</v>
      </c>
      <c r="J36" s="18"/>
      <c r="K36" s="39"/>
      <c r="L36" s="71"/>
      <c r="M36" s="62"/>
      <c r="N36" s="39"/>
      <c r="O36" s="71"/>
      <c r="P36" s="62"/>
      <c r="Q36" s="39"/>
      <c r="R36" s="71"/>
      <c r="S36" s="62"/>
      <c r="T36" s="39"/>
      <c r="U36" s="71"/>
      <c r="V36" s="62"/>
      <c r="W36" s="39"/>
      <c r="X36" s="71"/>
      <c r="Y36" s="62"/>
      <c r="Z36" s="39"/>
      <c r="AA36" s="130"/>
      <c r="AC36" s="57" t="s">
        <v>250</v>
      </c>
    </row>
    <row r="37" spans="1:58" ht="65.099999999999994" customHeight="1">
      <c r="H37" s="6" t="s">
        <v>190</v>
      </c>
      <c r="I37" s="127" t="s">
        <v>158</v>
      </c>
      <c r="J37" s="19"/>
      <c r="K37" s="40"/>
      <c r="L37" s="29"/>
      <c r="M37" s="19"/>
      <c r="N37" s="40"/>
      <c r="O37" s="29"/>
      <c r="P37" s="19"/>
      <c r="Q37" s="40"/>
      <c r="R37" s="29"/>
      <c r="S37" s="19"/>
      <c r="T37" s="40"/>
      <c r="U37" s="29"/>
      <c r="V37" s="19"/>
      <c r="W37" s="40"/>
      <c r="X37" s="29"/>
      <c r="Y37" s="19"/>
      <c r="Z37" s="40"/>
      <c r="AA37" s="121"/>
      <c r="AC37" s="56" t="s">
        <v>251</v>
      </c>
    </row>
    <row r="38" spans="1:58" ht="65.099999999999994" customHeight="1">
      <c r="H38" s="6" t="s">
        <v>191</v>
      </c>
      <c r="I38" s="127" t="s">
        <v>159</v>
      </c>
      <c r="J38" s="19"/>
      <c r="K38" s="40"/>
      <c r="L38" s="29"/>
      <c r="M38" s="19"/>
      <c r="N38" s="40"/>
      <c r="O38" s="29"/>
      <c r="P38" s="19"/>
      <c r="Q38" s="40"/>
      <c r="R38" s="29"/>
      <c r="S38" s="19"/>
      <c r="T38" s="40"/>
      <c r="U38" s="29"/>
      <c r="V38" s="19"/>
      <c r="W38" s="40"/>
      <c r="X38" s="29"/>
      <c r="Y38" s="19"/>
      <c r="Z38" s="40"/>
      <c r="AA38" s="123"/>
      <c r="AC38" s="57" t="s">
        <v>252</v>
      </c>
    </row>
    <row r="39" spans="1:58" ht="65.099999999999994" customHeight="1">
      <c r="H39" s="6" t="s">
        <v>192</v>
      </c>
      <c r="I39" s="127" t="s">
        <v>160</v>
      </c>
      <c r="J39" s="19"/>
      <c r="K39" s="40"/>
      <c r="L39" s="29"/>
      <c r="M39" s="19"/>
      <c r="N39" s="40"/>
      <c r="O39" s="29"/>
      <c r="P39" s="19"/>
      <c r="Q39" s="40"/>
      <c r="R39" s="29"/>
      <c r="S39" s="19"/>
      <c r="T39" s="40"/>
      <c r="U39" s="29"/>
      <c r="V39" s="19"/>
      <c r="W39" s="40"/>
      <c r="X39" s="29"/>
      <c r="Y39" s="19"/>
      <c r="Z39" s="40"/>
      <c r="AA39" s="121"/>
      <c r="AC39" s="56" t="s">
        <v>253</v>
      </c>
    </row>
    <row r="40" spans="1:58" ht="65.099999999999994" customHeight="1">
      <c r="A40" s="21">
        <v>1</v>
      </c>
      <c r="B40" s="21">
        <f>IF(J40="Y",1,IF(J40="N",0,IF(J40="NA",IF($AD$7=1,1,0),0)))</f>
        <v>0</v>
      </c>
      <c r="C40" s="21">
        <f>IF(M40="Y",1,IF(M40="N",0,IF(M40="NA",IF($AD$7=1,1,0),0)))</f>
        <v>0</v>
      </c>
      <c r="D40" s="21">
        <f>IF(P40="Y",1,IF(P40="N",0,IF(P40="NA",IF($AD$7=1,1,0),0)))</f>
        <v>0</v>
      </c>
      <c r="E40" s="21">
        <f>IF(S40="Y",1,IF(S40="N",0,IF(S40="NA",IF($AD$7=1,1,0),0)))</f>
        <v>0</v>
      </c>
      <c r="F40" s="21">
        <f>IF(V40="Y",1,IF(V40="N",0,IF(V40="NA",IF($AD$7=1,1,0),0)))</f>
        <v>0</v>
      </c>
      <c r="G40" s="21">
        <f>IF(Y40="Y",1,IF(Y40="N",0,IF(Y40="NA",IF($AD$7=1,1,0),0)))</f>
        <v>0</v>
      </c>
      <c r="H40" s="149" t="s">
        <v>619</v>
      </c>
      <c r="I40" s="129" t="s">
        <v>173</v>
      </c>
      <c r="J40" s="18"/>
      <c r="K40" s="39"/>
      <c r="L40" s="71"/>
      <c r="M40" s="62"/>
      <c r="N40" s="72"/>
      <c r="O40" s="71"/>
      <c r="P40" s="62"/>
      <c r="Q40" s="72"/>
      <c r="R40" s="71"/>
      <c r="S40" s="62"/>
      <c r="T40" s="72"/>
      <c r="U40" s="71"/>
      <c r="V40" s="62"/>
      <c r="W40" s="72"/>
      <c r="X40" s="71"/>
      <c r="Y40" s="62"/>
      <c r="Z40" s="72"/>
      <c r="AA40" s="120"/>
      <c r="AC40" s="57" t="s">
        <v>254</v>
      </c>
    </row>
    <row r="41" spans="1:58" ht="65.099999999999994" customHeight="1">
      <c r="A41" s="21">
        <v>1</v>
      </c>
      <c r="B41" s="21">
        <f>IF(J41="Y",1,IF(J41="N",0,IF(J41="NA",IF($AD$7=1,1,0),0)))</f>
        <v>0</v>
      </c>
      <c r="C41" s="21">
        <f>IF(M41="Y",1,IF(M41="N",0,IF(M41="NA",IF($AD$7=1,1,0),0)))</f>
        <v>0</v>
      </c>
      <c r="D41" s="21">
        <f>IF(P41="Y",1,IF(P41="N",0,IF(P41="NA",IF($AD$7=1,1,0),0)))</f>
        <v>0</v>
      </c>
      <c r="E41" s="21">
        <f>IF(S41="Y",1,IF(S41="N",0,IF(S41="NA",IF($AD$7=1,1,0),0)))</f>
        <v>0</v>
      </c>
      <c r="F41" s="21">
        <f>IF(V41="Y",1,IF(V41="N",0,IF(V41="NA",IF($AD$7=1,1,0),0)))</f>
        <v>0</v>
      </c>
      <c r="G41" s="21">
        <f>IF(Y41="Y",1,IF(Y41="N",0,IF(Y41="NA",IF($AD$7=1,1,0),0)))</f>
        <v>0</v>
      </c>
      <c r="H41" s="149" t="s">
        <v>620</v>
      </c>
      <c r="I41" s="129" t="s">
        <v>174</v>
      </c>
      <c r="J41" s="18"/>
      <c r="K41" s="39"/>
      <c r="L41" s="71"/>
      <c r="M41" s="62"/>
      <c r="N41" s="72"/>
      <c r="O41" s="71"/>
      <c r="P41" s="62"/>
      <c r="Q41" s="72"/>
      <c r="R41" s="71"/>
      <c r="S41" s="62"/>
      <c r="T41" s="72"/>
      <c r="U41" s="71"/>
      <c r="V41" s="62"/>
      <c r="W41" s="72"/>
      <c r="X41" s="71"/>
      <c r="Y41" s="62"/>
      <c r="Z41" s="72"/>
      <c r="AA41" s="120"/>
      <c r="AC41" s="56" t="s">
        <v>255</v>
      </c>
    </row>
    <row r="42" spans="1:58" ht="36" customHeight="1">
      <c r="H42" s="208"/>
      <c r="I42" s="209" t="s">
        <v>177</v>
      </c>
      <c r="J42" s="33"/>
      <c r="K42" s="33" t="str">
        <f>IF(J24&lt;&gt;"Y","Missed Prerequisite",SUM(K25:K41))</f>
        <v>Missed Prerequisite</v>
      </c>
      <c r="L42" s="45"/>
      <c r="M42" s="33"/>
      <c r="N42" s="33" t="str">
        <f>IF(M24&lt;&gt;"Y","Missed Prerequisite",SUM(N25:N41))</f>
        <v>Missed Prerequisite</v>
      </c>
      <c r="O42" s="34"/>
      <c r="P42" s="33"/>
      <c r="Q42" s="33" t="str">
        <f>IF(P24&lt;&gt;"Y","Missed Prerequisite",SUM(Q25:Q41))</f>
        <v>Missed Prerequisite</v>
      </c>
      <c r="R42" s="47"/>
      <c r="S42" s="33"/>
      <c r="T42" s="33" t="str">
        <f>IF(S24&lt;&gt;"Y","Missed Prerequisite",SUM(T25:T41))</f>
        <v>Missed Prerequisite</v>
      </c>
      <c r="U42" s="47"/>
      <c r="V42" s="33"/>
      <c r="W42" s="33" t="str">
        <f>IF(V24&lt;&gt;"Y","Missed Prerequisite",SUM(W25:W41))</f>
        <v>Missed Prerequisite</v>
      </c>
      <c r="X42" s="47"/>
      <c r="Y42" s="33"/>
      <c r="Z42" s="33" t="str">
        <f>IF(Y24&lt;&gt;"Y","Missed Prerequisite",SUM(Z25:Z41))</f>
        <v>Missed Prerequisite</v>
      </c>
      <c r="AA42" s="34"/>
      <c r="AC42" s="57" t="s">
        <v>256</v>
      </c>
    </row>
    <row r="43" spans="1:58" ht="33.950000000000003" customHeight="1">
      <c r="H43" s="188"/>
      <c r="I43" s="189"/>
      <c r="J43" s="189"/>
      <c r="K43" s="189"/>
      <c r="L43" s="189"/>
      <c r="M43" s="189"/>
      <c r="N43" s="189"/>
      <c r="O43" s="189"/>
      <c r="P43" s="189"/>
      <c r="Q43" s="186" t="s">
        <v>642</v>
      </c>
      <c r="R43" s="189"/>
      <c r="S43" s="189"/>
      <c r="T43" s="189"/>
      <c r="U43" s="189"/>
      <c r="V43" s="189"/>
      <c r="W43" s="189"/>
      <c r="X43" s="189"/>
      <c r="Y43" s="189"/>
      <c r="Z43" s="189"/>
      <c r="AA43" s="190"/>
      <c r="AC43" s="56" t="s">
        <v>274</v>
      </c>
    </row>
    <row r="44" spans="1:58" ht="33.950000000000003" customHeight="1" thickBot="1">
      <c r="H44" s="191"/>
      <c r="I44" s="191"/>
      <c r="J44" s="191"/>
      <c r="K44" s="191"/>
      <c r="L44" s="191"/>
      <c r="M44" s="191"/>
      <c r="N44" s="191"/>
      <c r="O44" s="191"/>
      <c r="P44" s="191"/>
      <c r="Q44" s="198" t="s">
        <v>643</v>
      </c>
      <c r="R44" s="191"/>
      <c r="S44" s="191"/>
      <c r="T44" s="191"/>
      <c r="U44" s="191"/>
      <c r="V44" s="191"/>
      <c r="W44" s="191"/>
      <c r="X44" s="191"/>
      <c r="Y44" s="191"/>
      <c r="Z44" s="191"/>
      <c r="AA44" s="192"/>
      <c r="AC44" s="56"/>
    </row>
    <row r="45" spans="1:58" ht="30" customHeight="1" thickBot="1">
      <c r="H45" s="223"/>
      <c r="I45" s="224"/>
      <c r="J45" s="227" t="s">
        <v>662</v>
      </c>
      <c r="K45" s="228"/>
      <c r="L45" s="229"/>
      <c r="M45" s="227" t="s">
        <v>663</v>
      </c>
      <c r="N45" s="228"/>
      <c r="O45" s="229"/>
      <c r="P45" s="227" t="s">
        <v>664</v>
      </c>
      <c r="Q45" s="228"/>
      <c r="R45" s="229"/>
      <c r="S45" s="227" t="s">
        <v>667</v>
      </c>
      <c r="T45" s="228"/>
      <c r="U45" s="229"/>
      <c r="V45" s="227" t="s">
        <v>665</v>
      </c>
      <c r="W45" s="228"/>
      <c r="X45" s="230"/>
      <c r="Y45" s="231" t="s">
        <v>666</v>
      </c>
      <c r="Z45" s="228"/>
      <c r="AA45" s="230"/>
      <c r="AC45" s="57" t="s">
        <v>257</v>
      </c>
    </row>
    <row r="46" spans="1:58" ht="42" customHeight="1" thickBot="1">
      <c r="H46" s="225" t="s">
        <v>661</v>
      </c>
      <c r="I46" s="226"/>
      <c r="J46" s="28" t="s">
        <v>686</v>
      </c>
      <c r="K46" s="28" t="s">
        <v>688</v>
      </c>
      <c r="L46" s="28" t="s">
        <v>687</v>
      </c>
      <c r="M46" s="28" t="s">
        <v>686</v>
      </c>
      <c r="N46" s="28" t="s">
        <v>688</v>
      </c>
      <c r="O46" s="28" t="s">
        <v>687</v>
      </c>
      <c r="P46" s="28" t="s">
        <v>686</v>
      </c>
      <c r="Q46" s="28" t="s">
        <v>688</v>
      </c>
      <c r="R46" s="28" t="s">
        <v>687</v>
      </c>
      <c r="S46" s="28" t="s">
        <v>686</v>
      </c>
      <c r="T46" s="28" t="s">
        <v>688</v>
      </c>
      <c r="U46" s="28" t="s">
        <v>687</v>
      </c>
      <c r="V46" s="28" t="s">
        <v>686</v>
      </c>
      <c r="W46" s="28" t="s">
        <v>688</v>
      </c>
      <c r="X46" s="28" t="s">
        <v>687</v>
      </c>
      <c r="Y46" s="28" t="s">
        <v>686</v>
      </c>
      <c r="Z46" s="28" t="s">
        <v>688</v>
      </c>
      <c r="AA46" s="28" t="s">
        <v>687</v>
      </c>
      <c r="AC46" s="56" t="s">
        <v>258</v>
      </c>
    </row>
    <row r="47" spans="1:58" ht="61.5" customHeight="1">
      <c r="H47" s="131" t="s">
        <v>621</v>
      </c>
      <c r="I47" s="133" t="s">
        <v>569</v>
      </c>
      <c r="J47" s="19"/>
      <c r="K47" s="24"/>
      <c r="L47" s="26"/>
      <c r="M47" s="19"/>
      <c r="N47" s="19"/>
      <c r="O47" s="26"/>
      <c r="P47" s="19"/>
      <c r="Q47" s="19"/>
      <c r="R47" s="26"/>
      <c r="S47" s="19"/>
      <c r="T47" s="19"/>
      <c r="U47" s="26"/>
      <c r="V47" s="19"/>
      <c r="W47" s="19"/>
      <c r="X47" s="26"/>
      <c r="Y47" s="19"/>
      <c r="Z47" s="19"/>
      <c r="AA47" s="26"/>
      <c r="AC47" s="57" t="s">
        <v>259</v>
      </c>
    </row>
    <row r="48" spans="1:58" ht="65.099999999999994" customHeight="1">
      <c r="H48" s="64" t="s">
        <v>144</v>
      </c>
      <c r="I48" s="134" t="s">
        <v>570</v>
      </c>
      <c r="J48" s="19"/>
      <c r="K48" s="19"/>
      <c r="L48" s="58"/>
      <c r="M48" s="19"/>
      <c r="N48" s="19"/>
      <c r="O48" s="58"/>
      <c r="P48" s="19"/>
      <c r="Q48" s="19"/>
      <c r="R48" s="58"/>
      <c r="S48" s="19"/>
      <c r="T48" s="19"/>
      <c r="U48" s="58"/>
      <c r="V48" s="19"/>
      <c r="W48" s="19"/>
      <c r="X48" s="58"/>
      <c r="Y48" s="19"/>
      <c r="Z48" s="19"/>
      <c r="AA48" s="58"/>
      <c r="AC48" s="56" t="s">
        <v>260</v>
      </c>
    </row>
    <row r="49" spans="1:29" ht="65.099999999999994" customHeight="1">
      <c r="H49" s="6" t="s">
        <v>622</v>
      </c>
      <c r="I49" s="127" t="s">
        <v>161</v>
      </c>
      <c r="J49" s="19"/>
      <c r="K49" s="19"/>
      <c r="L49" s="25"/>
      <c r="M49" s="19"/>
      <c r="N49" s="19"/>
      <c r="O49" s="25"/>
      <c r="P49" s="19"/>
      <c r="Q49" s="19"/>
      <c r="R49" s="25"/>
      <c r="S49" s="19"/>
      <c r="T49" s="19"/>
      <c r="U49" s="25"/>
      <c r="V49" s="19"/>
      <c r="W49" s="19"/>
      <c r="X49" s="25"/>
      <c r="Y49" s="19"/>
      <c r="Z49" s="19"/>
      <c r="AA49" s="25"/>
      <c r="AC49" s="57" t="s">
        <v>261</v>
      </c>
    </row>
    <row r="50" spans="1:29" ht="65.099999999999994" customHeight="1">
      <c r="H50" s="6" t="s">
        <v>193</v>
      </c>
      <c r="I50" s="127" t="s">
        <v>162</v>
      </c>
      <c r="J50" s="19"/>
      <c r="K50" s="40"/>
      <c r="L50" s="30"/>
      <c r="M50" s="19"/>
      <c r="N50" s="40"/>
      <c r="O50" s="30"/>
      <c r="P50" s="19"/>
      <c r="Q50" s="40"/>
      <c r="R50" s="30"/>
      <c r="S50" s="19"/>
      <c r="T50" s="40"/>
      <c r="U50" s="30"/>
      <c r="V50" s="19"/>
      <c r="W50" s="40"/>
      <c r="X50" s="30"/>
      <c r="Y50" s="19"/>
      <c r="Z50" s="40"/>
      <c r="AA50" s="132"/>
      <c r="AC50" s="56" t="s">
        <v>262</v>
      </c>
    </row>
    <row r="51" spans="1:29" ht="78" customHeight="1">
      <c r="A51" s="21">
        <v>1</v>
      </c>
      <c r="B51" s="21">
        <f>IF(J51="Y",1,IF(J51="N",0,IF(J51="NA",IF($AD$7=1,1,0),0)))</f>
        <v>0</v>
      </c>
      <c r="C51" s="21">
        <f>IF(M51="Y",1,IF(M51="N",0,IF(M51="NA",IF($AD$7=1,1,0),0)))</f>
        <v>0</v>
      </c>
      <c r="D51" s="21">
        <f>IF(P51="Y",1,IF(P51="N",0,IF(P51="NA",IF($AD$7=1,1,0),0)))</f>
        <v>0</v>
      </c>
      <c r="E51" s="21">
        <f>IF(S51="Y",1,IF(S51="N",0,IF(S51="NA",IF($AD$7=1,1,0),0)))</f>
        <v>0</v>
      </c>
      <c r="F51" s="21">
        <f>IF(V51="Y",1,IF(V51="N",0,IF(V51="NA",IF($AD$7=1,1,0),0)))</f>
        <v>0</v>
      </c>
      <c r="G51" s="21">
        <f>IF(Y51="Y",1,IF(Y51="N",0,IF(Y51="NA",IF($AD$7=1,1,0),0)))</f>
        <v>0</v>
      </c>
      <c r="H51" s="141" t="s">
        <v>579</v>
      </c>
      <c r="I51" s="146" t="s">
        <v>580</v>
      </c>
      <c r="J51" s="18"/>
      <c r="K51" s="18"/>
      <c r="L51" s="73"/>
      <c r="M51" s="62"/>
      <c r="N51" s="62"/>
      <c r="O51" s="73"/>
      <c r="P51" s="62"/>
      <c r="Q51" s="62"/>
      <c r="R51" s="73"/>
      <c r="S51" s="62"/>
      <c r="T51" s="62"/>
      <c r="U51" s="73"/>
      <c r="V51" s="62"/>
      <c r="W51" s="62"/>
      <c r="X51" s="73"/>
      <c r="Y51" s="62"/>
      <c r="Z51" s="62"/>
      <c r="AA51" s="73"/>
      <c r="AC51" s="57" t="s">
        <v>263</v>
      </c>
    </row>
    <row r="52" spans="1:29" ht="65.099999999999994" customHeight="1">
      <c r="A52" s="21">
        <v>1</v>
      </c>
      <c r="B52" s="21">
        <f>IF(J52="Y",1,IF(J52="N",0,IF(J52="NA",IF($AD$7=1,1,0),0)))</f>
        <v>0</v>
      </c>
      <c r="C52" s="21">
        <f>IF(M52="Y",1,IF(M52="N",0,IF(M52="NA",IF($AD$7=1,1,0),0)))</f>
        <v>0</v>
      </c>
      <c r="D52" s="21">
        <f>IF(P52="Y",1,IF(P52="N",0,IF(P52="NA",IF($AD$7=1,1,0),0)))</f>
        <v>0</v>
      </c>
      <c r="E52" s="21">
        <f>IF(S52="Y",1,IF(S52="N",0,IF(S52="NA",IF($AD$7=1,1,0),0)))</f>
        <v>0</v>
      </c>
      <c r="F52" s="21">
        <f>IF(V52="Y",1,IF(V52="N",0,IF(V52="NA",IF($AD$7=1,1,0),0)))</f>
        <v>0</v>
      </c>
      <c r="G52" s="21">
        <f>IF(Y52="Y",1,IF(Y52="N",0,IF(Y52="NA",IF($AD$7=1,1,0),0)))</f>
        <v>0</v>
      </c>
      <c r="H52" s="141" t="s">
        <v>623</v>
      </c>
      <c r="I52" s="129" t="s">
        <v>176</v>
      </c>
      <c r="J52" s="18"/>
      <c r="K52" s="18"/>
      <c r="L52" s="73"/>
      <c r="M52" s="62"/>
      <c r="N52" s="62"/>
      <c r="O52" s="73"/>
      <c r="P52" s="62"/>
      <c r="Q52" s="62"/>
      <c r="R52" s="73"/>
      <c r="S52" s="62"/>
      <c r="T52" s="62"/>
      <c r="U52" s="73"/>
      <c r="V52" s="62"/>
      <c r="W52" s="62"/>
      <c r="X52" s="73"/>
      <c r="Y52" s="62"/>
      <c r="Z52" s="62"/>
      <c r="AA52" s="73"/>
      <c r="AC52" s="56" t="s">
        <v>549</v>
      </c>
    </row>
    <row r="53" spans="1:29" ht="65.099999999999994" customHeight="1">
      <c r="H53" s="147" t="s">
        <v>581</v>
      </c>
      <c r="I53" s="127" t="s">
        <v>548</v>
      </c>
      <c r="J53" s="19"/>
      <c r="K53" s="19"/>
      <c r="L53" s="25"/>
      <c r="M53" s="19"/>
      <c r="N53" s="19"/>
      <c r="O53" s="25"/>
      <c r="P53" s="19"/>
      <c r="Q53" s="19"/>
      <c r="R53" s="25"/>
      <c r="S53" s="19"/>
      <c r="T53" s="19"/>
      <c r="U53" s="25"/>
      <c r="V53" s="19"/>
      <c r="W53" s="19"/>
      <c r="X53" s="25"/>
      <c r="Y53" s="19"/>
      <c r="Z53" s="19"/>
      <c r="AA53" s="25"/>
      <c r="AB53" s="41"/>
      <c r="AC53" s="57" t="s">
        <v>550</v>
      </c>
    </row>
    <row r="54" spans="1:29" ht="78" customHeight="1">
      <c r="A54" s="21">
        <v>1</v>
      </c>
      <c r="B54" s="21">
        <f>IF(J54="Y",1,IF(J54="N",0,IF(J54="NA",IF($AD$7=1,1,0),0)))</f>
        <v>0</v>
      </c>
      <c r="C54" s="21">
        <f>IF(M54="Y",1,IF(M54="N",0,IF(M54="NA",IF($AD$7=1,1,0),0)))</f>
        <v>0</v>
      </c>
      <c r="D54" s="21">
        <f>IF(P54="Y",1,IF(P54="N",0,IF(P54="NA",IF($AD$7=1,1,0),0)))</f>
        <v>0</v>
      </c>
      <c r="E54" s="21">
        <f>IF(S54="Y",1,IF(S54="N",0,IF(S54="NA",IF($AD$7=1,1,0),0)))</f>
        <v>0</v>
      </c>
      <c r="F54" s="21">
        <f>IF(V54="Y",1,IF(V54="N",0,IF(V54="NA",IF($AD$7=1,1,0),0)))</f>
        <v>0</v>
      </c>
      <c r="G54" s="21">
        <f>IF(Y54="Y",1,IF(Y54="N",0,IF(Y54="NA",IF($AD$7=1,1,0),0)))</f>
        <v>0</v>
      </c>
      <c r="H54" s="141" t="s">
        <v>597</v>
      </c>
      <c r="I54" s="135" t="s">
        <v>574</v>
      </c>
      <c r="J54" s="18"/>
      <c r="K54" s="18"/>
      <c r="L54" s="73"/>
      <c r="M54" s="18"/>
      <c r="N54" s="18"/>
      <c r="O54" s="73"/>
      <c r="P54" s="18"/>
      <c r="Q54" s="18"/>
      <c r="R54" s="73"/>
      <c r="S54" s="18"/>
      <c r="T54" s="18"/>
      <c r="U54" s="73"/>
      <c r="V54" s="18"/>
      <c r="W54" s="18"/>
      <c r="X54" s="73"/>
      <c r="Y54" s="62"/>
      <c r="Z54" s="18"/>
      <c r="AA54" s="73"/>
      <c r="AB54" s="41"/>
      <c r="AC54" s="57"/>
    </row>
    <row r="55" spans="1:29" ht="75" customHeight="1">
      <c r="A55" s="21">
        <v>1</v>
      </c>
      <c r="B55" s="21">
        <f>IF(J55="Y",1,IF(J55="N",0,IF(J55="NA",IF($AD$7=1,1,0),0)))</f>
        <v>0</v>
      </c>
      <c r="C55" s="21">
        <f>IF(M55="Y",1,IF(M55="N",0,IF(M55="NA",IF($AD$7=1,1,0),0)))</f>
        <v>0</v>
      </c>
      <c r="D55" s="21">
        <f>IF(P55="Y",1,IF(P55="N",0,IF(P55="NA",IF($AD$7=1,1,0),0)))</f>
        <v>0</v>
      </c>
      <c r="E55" s="21">
        <f>IF(S55="Y",1,IF(S55="N",0,IF(S55="NA",IF($AD$7=1,1,0),0)))</f>
        <v>0</v>
      </c>
      <c r="F55" s="21">
        <f>IF(V55="Y",1,IF(V55="N",0,IF(V55="NA",IF($AD$7=1,1,0),0)))</f>
        <v>0</v>
      </c>
      <c r="G55" s="21">
        <f>IF(Y55="Y",1,IF(Y55="N",0,IF(Y55="NA",IF($AD$7=1,1,0),0)))</f>
        <v>0</v>
      </c>
      <c r="H55" s="141" t="s">
        <v>597</v>
      </c>
      <c r="I55" s="135" t="s">
        <v>575</v>
      </c>
      <c r="J55" s="18"/>
      <c r="K55" s="18"/>
      <c r="L55" s="73"/>
      <c r="M55" s="18"/>
      <c r="N55" s="18"/>
      <c r="O55" s="73"/>
      <c r="P55" s="18"/>
      <c r="Q55" s="18"/>
      <c r="R55" s="73"/>
      <c r="S55" s="18"/>
      <c r="T55" s="18"/>
      <c r="U55" s="73"/>
      <c r="V55" s="18"/>
      <c r="W55" s="18"/>
      <c r="X55" s="73"/>
      <c r="Y55" s="62"/>
      <c r="Z55" s="18"/>
      <c r="AA55" s="73"/>
      <c r="AB55" s="41"/>
      <c r="AC55" s="57"/>
    </row>
    <row r="56" spans="1:29" ht="75" customHeight="1">
      <c r="A56" s="21">
        <v>1</v>
      </c>
      <c r="B56" s="21">
        <f>IF(J56="Y",1,IF(J56="N",0,IF(J56="NA",IF($AD$7=1,1,0),0)))</f>
        <v>0</v>
      </c>
      <c r="C56" s="21">
        <f>IF(M56="Y",1,IF(M56="N",0,IF(M56="NA",IF($AD$7=1,1,0),0)))</f>
        <v>0</v>
      </c>
      <c r="D56" s="21">
        <f>IF(P56="Y",1,IF(P56="N",0,IF(P56="NA",IF($AD$7=1,1,0),0)))</f>
        <v>0</v>
      </c>
      <c r="E56" s="21">
        <f>IF(S56="Y",1,IF(S56="N",0,IF(S56="NA",IF($AD$7=1,1,0),0)))</f>
        <v>0</v>
      </c>
      <c r="F56" s="21">
        <f>IF(V56="Y",1,IF(V56="N",0,IF(V56="NA",IF($AD$7=1,1,0),0)))</f>
        <v>0</v>
      </c>
      <c r="G56" s="21">
        <f>IF(Y56="Y",1,IF(Y56="N",0,IF(Y56="NA",IF($AD$7=1,1,0),0)))</f>
        <v>0</v>
      </c>
      <c r="H56" s="141" t="s">
        <v>582</v>
      </c>
      <c r="I56" s="135" t="s">
        <v>576</v>
      </c>
      <c r="J56" s="18"/>
      <c r="K56" s="18"/>
      <c r="L56" s="73"/>
      <c r="M56" s="18"/>
      <c r="N56" s="18"/>
      <c r="O56" s="73"/>
      <c r="P56" s="18"/>
      <c r="Q56" s="18"/>
      <c r="R56" s="73"/>
      <c r="S56" s="18"/>
      <c r="T56" s="18"/>
      <c r="U56" s="73"/>
      <c r="V56" s="18"/>
      <c r="W56" s="18"/>
      <c r="X56" s="73"/>
      <c r="Y56" s="62"/>
      <c r="Z56" s="18"/>
      <c r="AA56" s="73"/>
      <c r="AB56" s="41"/>
      <c r="AC56" s="57"/>
    </row>
    <row r="57" spans="1:29" ht="36" customHeight="1">
      <c r="H57" s="208"/>
      <c r="I57" s="209" t="s">
        <v>177</v>
      </c>
      <c r="J57" s="33"/>
      <c r="K57" s="33" t="str">
        <f>IF(J47&lt;&gt;"Y","Missed Prerequisite",SUM(K48:K53))</f>
        <v>Missed Prerequisite</v>
      </c>
      <c r="L57" s="45"/>
      <c r="M57" s="33"/>
      <c r="N57" s="33" t="str">
        <f>IF(M47&lt;&gt;"Y","Missed Prerequisite",SUM(N48:N53))</f>
        <v>Missed Prerequisite</v>
      </c>
      <c r="O57" s="27"/>
      <c r="P57" s="33"/>
      <c r="Q57" s="33" t="str">
        <f>IF(P47&lt;&gt;"Y","Missed Prerequisite",SUM(Q48:Q53))</f>
        <v>Missed Prerequisite</v>
      </c>
      <c r="R57" s="27"/>
      <c r="S57" s="33"/>
      <c r="T57" s="33" t="str">
        <f>IF(S47&lt;&gt;"Y","Missed Prerequisite",SUM(T48:T53))</f>
        <v>Missed Prerequisite</v>
      </c>
      <c r="U57" s="34"/>
      <c r="V57" s="33"/>
      <c r="W57" s="33" t="str">
        <f>IF(V47&lt;&gt;"Y","Missed Prerequisite",SUM(W48:W53))</f>
        <v>Missed Prerequisite</v>
      </c>
      <c r="X57" s="34"/>
      <c r="Y57" s="33"/>
      <c r="Z57" s="33" t="str">
        <f>IF(Y47&lt;&gt;"Y","Missed Prerequisite",SUM(Z48:Z53))</f>
        <v>Missed Prerequisite</v>
      </c>
      <c r="AA57" s="34"/>
      <c r="AC57" s="56" t="s">
        <v>264</v>
      </c>
    </row>
    <row r="58" spans="1:29" ht="33.950000000000003" customHeight="1">
      <c r="H58" s="188"/>
      <c r="I58" s="189"/>
      <c r="J58" s="189"/>
      <c r="K58" s="189"/>
      <c r="L58" s="189"/>
      <c r="M58" s="189"/>
      <c r="N58" s="189"/>
      <c r="O58" s="189"/>
      <c r="P58" s="189"/>
      <c r="Q58" s="186" t="s">
        <v>641</v>
      </c>
      <c r="R58" s="189"/>
      <c r="S58" s="189"/>
      <c r="T58" s="189"/>
      <c r="U58" s="189"/>
      <c r="V58" s="189"/>
      <c r="W58" s="189"/>
      <c r="X58" s="189"/>
      <c r="Y58" s="189"/>
      <c r="Z58" s="189"/>
      <c r="AA58" s="190"/>
      <c r="AC58" s="56" t="s">
        <v>274</v>
      </c>
    </row>
    <row r="59" spans="1:29" ht="33.950000000000003" customHeight="1" thickBot="1">
      <c r="H59" s="191"/>
      <c r="I59" s="191"/>
      <c r="J59" s="191"/>
      <c r="K59" s="191"/>
      <c r="L59" s="191"/>
      <c r="M59" s="191"/>
      <c r="N59" s="191"/>
      <c r="O59" s="191"/>
      <c r="P59" s="191"/>
      <c r="Q59" s="198" t="s">
        <v>647</v>
      </c>
      <c r="R59" s="191"/>
      <c r="S59" s="191"/>
      <c r="T59" s="191"/>
      <c r="U59" s="191"/>
      <c r="V59" s="191"/>
      <c r="W59" s="191"/>
      <c r="X59" s="191"/>
      <c r="Y59" s="191"/>
      <c r="Z59" s="191"/>
      <c r="AA59" s="192"/>
      <c r="AC59" s="56"/>
    </row>
    <row r="60" spans="1:29" ht="30" customHeight="1" thickBot="1">
      <c r="H60" s="223"/>
      <c r="I60" s="224"/>
      <c r="J60" s="227" t="s">
        <v>662</v>
      </c>
      <c r="K60" s="228"/>
      <c r="L60" s="229"/>
      <c r="M60" s="227" t="s">
        <v>663</v>
      </c>
      <c r="N60" s="228"/>
      <c r="O60" s="229"/>
      <c r="P60" s="227" t="s">
        <v>664</v>
      </c>
      <c r="Q60" s="228"/>
      <c r="R60" s="229"/>
      <c r="S60" s="227" t="s">
        <v>667</v>
      </c>
      <c r="T60" s="228"/>
      <c r="U60" s="229"/>
      <c r="V60" s="227" t="s">
        <v>665</v>
      </c>
      <c r="W60" s="228"/>
      <c r="X60" s="230"/>
      <c r="Y60" s="231" t="s">
        <v>666</v>
      </c>
      <c r="Z60" s="228"/>
      <c r="AA60" s="230"/>
      <c r="AC60" s="56" t="s">
        <v>265</v>
      </c>
    </row>
    <row r="61" spans="1:29" ht="42" customHeight="1" thickBot="1">
      <c r="H61" s="225" t="s">
        <v>661</v>
      </c>
      <c r="I61" s="226"/>
      <c r="J61" s="28" t="s">
        <v>686</v>
      </c>
      <c r="K61" s="28" t="s">
        <v>688</v>
      </c>
      <c r="L61" s="28" t="s">
        <v>687</v>
      </c>
      <c r="M61" s="28" t="s">
        <v>686</v>
      </c>
      <c r="N61" s="28" t="s">
        <v>688</v>
      </c>
      <c r="O61" s="28" t="s">
        <v>687</v>
      </c>
      <c r="P61" s="28" t="s">
        <v>686</v>
      </c>
      <c r="Q61" s="28" t="s">
        <v>688</v>
      </c>
      <c r="R61" s="28" t="s">
        <v>687</v>
      </c>
      <c r="S61" s="28" t="s">
        <v>686</v>
      </c>
      <c r="T61" s="28" t="s">
        <v>688</v>
      </c>
      <c r="U61" s="28" t="s">
        <v>687</v>
      </c>
      <c r="V61" s="28" t="s">
        <v>686</v>
      </c>
      <c r="W61" s="28" t="s">
        <v>688</v>
      </c>
      <c r="X61" s="28" t="s">
        <v>687</v>
      </c>
      <c r="Y61" s="28" t="s">
        <v>686</v>
      </c>
      <c r="Z61" s="28" t="s">
        <v>688</v>
      </c>
      <c r="AA61" s="28" t="s">
        <v>687</v>
      </c>
      <c r="AC61" s="57" t="s">
        <v>266</v>
      </c>
    </row>
    <row r="62" spans="1:29" ht="71.25" customHeight="1">
      <c r="A62" s="21">
        <v>1</v>
      </c>
      <c r="B62" s="21">
        <f t="shared" ref="B62:B70" si="1">IF(J62="Y",1,IF(J62="N",0,IF(J62="NA",IF($AD$7=1,1,0),0)))</f>
        <v>0</v>
      </c>
      <c r="C62" s="21">
        <f t="shared" ref="C62:C70" si="2">IF(M62="Y",1,IF(M62="N",0,IF(M62="NA",IF($AD$7=1,1,0),0)))</f>
        <v>0</v>
      </c>
      <c r="D62" s="21">
        <f t="shared" ref="D62:D70" si="3">IF(P62="Y",1,IF(P62="N",0,IF(P62="NA",IF($AD$7=1,1,0),0)))</f>
        <v>0</v>
      </c>
      <c r="E62" s="21">
        <f t="shared" ref="E62:E70" si="4">IF(S62="Y",1,IF(S62="N",0,IF(S62="NA",IF($AD$7=1,1,0),0)))</f>
        <v>0</v>
      </c>
      <c r="F62" s="21">
        <f t="shared" ref="F62:F70" si="5">IF(V62="Y",1,IF(V62="N",0,IF(V62="NA",IF($AD$7=1,1,0),0)))</f>
        <v>0</v>
      </c>
      <c r="G62" s="21">
        <f t="shared" ref="G62:G70" si="6">IF(Y62="Y",1,IF(Y62="N",0,IF(Y62="NA",IF($AD$7=1,1,0),0)))</f>
        <v>0</v>
      </c>
      <c r="H62" s="15" t="s">
        <v>669</v>
      </c>
      <c r="I62" s="145" t="s">
        <v>583</v>
      </c>
      <c r="J62" s="18"/>
      <c r="K62" s="18"/>
      <c r="L62" s="73"/>
      <c r="M62" s="62"/>
      <c r="N62" s="62"/>
      <c r="O62" s="73"/>
      <c r="P62" s="62"/>
      <c r="Q62" s="62"/>
      <c r="R62" s="73"/>
      <c r="S62" s="62"/>
      <c r="T62" s="62"/>
      <c r="U62" s="73"/>
      <c r="V62" s="62"/>
      <c r="W62" s="62"/>
      <c r="X62" s="73"/>
      <c r="Y62" s="62"/>
      <c r="Z62" s="62"/>
      <c r="AA62" s="138"/>
      <c r="AC62" s="56" t="s">
        <v>267</v>
      </c>
    </row>
    <row r="63" spans="1:29" ht="40.5" customHeight="1">
      <c r="H63" s="65" t="s">
        <v>670</v>
      </c>
      <c r="I63" s="148" t="s">
        <v>577</v>
      </c>
      <c r="J63" s="19"/>
      <c r="K63" s="19"/>
      <c r="L63" s="25"/>
      <c r="M63" s="19"/>
      <c r="N63" s="19"/>
      <c r="O63" s="25"/>
      <c r="P63" s="19"/>
      <c r="Q63" s="19"/>
      <c r="R63" s="25"/>
      <c r="S63" s="19"/>
      <c r="T63" s="19"/>
      <c r="U63" s="25"/>
      <c r="V63" s="19"/>
      <c r="W63" s="19"/>
      <c r="X63" s="25"/>
      <c r="Y63" s="19"/>
      <c r="Z63" s="19"/>
      <c r="AA63" s="25"/>
      <c r="AC63" s="57" t="s">
        <v>268</v>
      </c>
    </row>
    <row r="64" spans="1:29" ht="65.099999999999994" customHeight="1">
      <c r="A64" s="21">
        <v>1</v>
      </c>
      <c r="B64" s="21">
        <f t="shared" si="1"/>
        <v>0</v>
      </c>
      <c r="C64" s="21">
        <f t="shared" si="2"/>
        <v>0</v>
      </c>
      <c r="D64" s="21">
        <f t="shared" si="3"/>
        <v>0</v>
      </c>
      <c r="E64" s="21">
        <f t="shared" si="4"/>
        <v>0</v>
      </c>
      <c r="F64" s="21">
        <f t="shared" si="5"/>
        <v>0</v>
      </c>
      <c r="G64" s="21">
        <f t="shared" si="6"/>
        <v>0</v>
      </c>
      <c r="H64" s="15" t="s">
        <v>671</v>
      </c>
      <c r="I64" s="145" t="s">
        <v>584</v>
      </c>
      <c r="J64" s="18"/>
      <c r="K64" s="18"/>
      <c r="L64" s="73"/>
      <c r="M64" s="62"/>
      <c r="N64" s="62"/>
      <c r="O64" s="73"/>
      <c r="P64" s="62"/>
      <c r="Q64" s="62"/>
      <c r="R64" s="73"/>
      <c r="S64" s="62"/>
      <c r="T64" s="62"/>
      <c r="U64" s="73"/>
      <c r="V64" s="62"/>
      <c r="W64" s="62"/>
      <c r="X64" s="73"/>
      <c r="Y64" s="62"/>
      <c r="Z64" s="62"/>
      <c r="AA64" s="73"/>
      <c r="AC64" s="56" t="s">
        <v>269</v>
      </c>
    </row>
    <row r="65" spans="1:32" ht="168">
      <c r="A65" s="21">
        <v>1</v>
      </c>
      <c r="B65" s="21">
        <f t="shared" si="1"/>
        <v>0</v>
      </c>
      <c r="C65" s="21">
        <f t="shared" si="2"/>
        <v>0</v>
      </c>
      <c r="D65" s="21">
        <f t="shared" si="3"/>
        <v>0</v>
      </c>
      <c r="E65" s="21">
        <f t="shared" si="4"/>
        <v>0</v>
      </c>
      <c r="F65" s="21">
        <f t="shared" si="5"/>
        <v>0</v>
      </c>
      <c r="G65" s="21">
        <f t="shared" si="6"/>
        <v>0</v>
      </c>
      <c r="H65" s="16" t="s">
        <v>132</v>
      </c>
      <c r="I65" s="145" t="s">
        <v>624</v>
      </c>
      <c r="J65" s="18"/>
      <c r="K65" s="18"/>
      <c r="L65" s="73"/>
      <c r="M65" s="62"/>
      <c r="N65" s="62"/>
      <c r="O65" s="73"/>
      <c r="P65" s="62"/>
      <c r="Q65" s="62"/>
      <c r="R65" s="73"/>
      <c r="S65" s="62"/>
      <c r="T65" s="62"/>
      <c r="U65" s="73"/>
      <c r="V65" s="62"/>
      <c r="W65" s="62"/>
      <c r="X65" s="73"/>
      <c r="Y65" s="62"/>
      <c r="Z65" s="62"/>
      <c r="AA65" s="73"/>
      <c r="AC65" s="57" t="s">
        <v>270</v>
      </c>
    </row>
    <row r="66" spans="1:32" ht="65.099999999999994" customHeight="1">
      <c r="A66" s="21">
        <v>1</v>
      </c>
      <c r="B66" s="21">
        <f t="shared" si="1"/>
        <v>0</v>
      </c>
      <c r="C66" s="21">
        <f t="shared" si="2"/>
        <v>0</v>
      </c>
      <c r="D66" s="21">
        <f t="shared" si="3"/>
        <v>0</v>
      </c>
      <c r="E66" s="21">
        <f t="shared" si="4"/>
        <v>0</v>
      </c>
      <c r="F66" s="21">
        <f t="shared" si="5"/>
        <v>0</v>
      </c>
      <c r="G66" s="21">
        <f t="shared" si="6"/>
        <v>0</v>
      </c>
      <c r="H66" s="141" t="s">
        <v>625</v>
      </c>
      <c r="I66" s="129" t="s">
        <v>175</v>
      </c>
      <c r="J66" s="18"/>
      <c r="K66" s="18"/>
      <c r="L66" s="73"/>
      <c r="M66" s="62"/>
      <c r="N66" s="62"/>
      <c r="O66" s="73"/>
      <c r="P66" s="62"/>
      <c r="Q66" s="62"/>
      <c r="R66" s="73"/>
      <c r="S66" s="62"/>
      <c r="T66" s="62"/>
      <c r="U66" s="73"/>
      <c r="V66" s="62"/>
      <c r="W66" s="62"/>
      <c r="X66" s="73"/>
      <c r="Y66" s="62"/>
      <c r="Z66" s="62"/>
      <c r="AA66" s="73"/>
      <c r="AC66" s="56" t="s">
        <v>551</v>
      </c>
    </row>
    <row r="67" spans="1:32" ht="90.75" customHeight="1">
      <c r="A67" s="21">
        <v>1</v>
      </c>
      <c r="B67" s="21">
        <f t="shared" si="1"/>
        <v>0</v>
      </c>
      <c r="C67" s="21">
        <f t="shared" si="2"/>
        <v>0</v>
      </c>
      <c r="D67" s="21">
        <f t="shared" si="3"/>
        <v>0</v>
      </c>
      <c r="E67" s="21">
        <f t="shared" si="4"/>
        <v>0</v>
      </c>
      <c r="F67" s="21">
        <f t="shared" si="5"/>
        <v>0</v>
      </c>
      <c r="G67" s="21">
        <f t="shared" si="6"/>
        <v>0</v>
      </c>
      <c r="H67" s="141" t="s">
        <v>626</v>
      </c>
      <c r="I67" s="129" t="s">
        <v>568</v>
      </c>
      <c r="J67" s="18"/>
      <c r="K67" s="18"/>
      <c r="L67" s="73"/>
      <c r="M67" s="62"/>
      <c r="N67" s="62"/>
      <c r="O67" s="73"/>
      <c r="P67" s="62"/>
      <c r="Q67" s="62"/>
      <c r="R67" s="73"/>
      <c r="S67" s="62"/>
      <c r="T67" s="62"/>
      <c r="U67" s="73"/>
      <c r="V67" s="62"/>
      <c r="W67" s="62"/>
      <c r="X67" s="73"/>
      <c r="Y67" s="62"/>
      <c r="Z67" s="62"/>
      <c r="AA67" s="73"/>
      <c r="AC67" s="57" t="s">
        <v>552</v>
      </c>
    </row>
    <row r="68" spans="1:32" ht="47.25" customHeight="1">
      <c r="A68" s="21">
        <v>1</v>
      </c>
      <c r="B68" s="21">
        <f t="shared" si="1"/>
        <v>0</v>
      </c>
      <c r="C68" s="21">
        <f t="shared" si="2"/>
        <v>0</v>
      </c>
      <c r="D68" s="21">
        <f t="shared" si="3"/>
        <v>0</v>
      </c>
      <c r="E68" s="21">
        <f t="shared" si="4"/>
        <v>0</v>
      </c>
      <c r="F68" s="21">
        <f t="shared" si="5"/>
        <v>0</v>
      </c>
      <c r="G68" s="21">
        <f t="shared" si="6"/>
        <v>0</v>
      </c>
      <c r="H68" s="141" t="s">
        <v>627</v>
      </c>
      <c r="I68" s="146" t="s">
        <v>630</v>
      </c>
      <c r="J68" s="18"/>
      <c r="K68" s="18"/>
      <c r="L68" s="73"/>
      <c r="M68" s="62"/>
      <c r="N68" s="62"/>
      <c r="O68" s="73"/>
      <c r="P68" s="62"/>
      <c r="Q68" s="62"/>
      <c r="R68" s="73"/>
      <c r="S68" s="62"/>
      <c r="T68" s="62"/>
      <c r="U68" s="73"/>
      <c r="V68" s="62"/>
      <c r="W68" s="62"/>
      <c r="X68" s="73"/>
      <c r="Y68" s="62"/>
      <c r="Z68" s="62"/>
      <c r="AA68" s="73"/>
      <c r="AC68" s="56" t="s">
        <v>553</v>
      </c>
    </row>
    <row r="69" spans="1:32" ht="54.75" customHeight="1">
      <c r="A69" s="21">
        <v>1</v>
      </c>
      <c r="B69" s="21">
        <f t="shared" si="1"/>
        <v>0</v>
      </c>
      <c r="C69" s="21">
        <f t="shared" si="2"/>
        <v>0</v>
      </c>
      <c r="D69" s="21">
        <f t="shared" si="3"/>
        <v>0</v>
      </c>
      <c r="E69" s="21">
        <f t="shared" si="4"/>
        <v>0</v>
      </c>
      <c r="F69" s="21">
        <f t="shared" si="5"/>
        <v>0</v>
      </c>
      <c r="G69" s="21">
        <f t="shared" si="6"/>
        <v>0</v>
      </c>
      <c r="H69" s="141" t="s">
        <v>628</v>
      </c>
      <c r="I69" s="129" t="s">
        <v>222</v>
      </c>
      <c r="J69" s="18"/>
      <c r="K69" s="18"/>
      <c r="L69" s="73"/>
      <c r="M69" s="62"/>
      <c r="N69" s="62"/>
      <c r="O69" s="73"/>
      <c r="P69" s="62"/>
      <c r="Q69" s="62"/>
      <c r="R69" s="73"/>
      <c r="S69" s="62"/>
      <c r="T69" s="62"/>
      <c r="U69" s="73"/>
      <c r="V69" s="62"/>
      <c r="W69" s="62"/>
      <c r="X69" s="73"/>
      <c r="Y69" s="62"/>
      <c r="Z69" s="62"/>
      <c r="AA69" s="73"/>
      <c r="AC69" s="57" t="s">
        <v>554</v>
      </c>
    </row>
    <row r="70" spans="1:32" ht="78" customHeight="1">
      <c r="A70" s="21">
        <v>1</v>
      </c>
      <c r="B70" s="21">
        <f t="shared" si="1"/>
        <v>0</v>
      </c>
      <c r="C70" s="21">
        <f t="shared" si="2"/>
        <v>0</v>
      </c>
      <c r="D70" s="21">
        <f t="shared" si="3"/>
        <v>0</v>
      </c>
      <c r="E70" s="21">
        <f t="shared" si="4"/>
        <v>0</v>
      </c>
      <c r="F70" s="21">
        <f t="shared" si="5"/>
        <v>0</v>
      </c>
      <c r="G70" s="21">
        <f t="shared" si="6"/>
        <v>0</v>
      </c>
      <c r="H70" s="141" t="s">
        <v>629</v>
      </c>
      <c r="I70" s="136" t="s">
        <v>631</v>
      </c>
      <c r="J70" s="18"/>
      <c r="K70" s="18"/>
      <c r="L70" s="73"/>
      <c r="M70" s="62"/>
      <c r="N70" s="62"/>
      <c r="O70" s="73"/>
      <c r="P70" s="62"/>
      <c r="Q70" s="62"/>
      <c r="R70" s="73"/>
      <c r="S70" s="62"/>
      <c r="T70" s="62"/>
      <c r="U70" s="73"/>
      <c r="V70" s="62"/>
      <c r="W70" s="62"/>
      <c r="X70" s="73"/>
      <c r="Y70" s="62"/>
      <c r="Z70" s="62"/>
      <c r="AA70" s="73"/>
      <c r="AC70" s="56" t="s">
        <v>555</v>
      </c>
    </row>
    <row r="71" spans="1:32" ht="53.25" customHeight="1">
      <c r="H71" s="7" t="s">
        <v>194</v>
      </c>
      <c r="I71" s="127" t="s">
        <v>133</v>
      </c>
      <c r="J71" s="19"/>
      <c r="K71" s="19"/>
      <c r="L71" s="25"/>
      <c r="M71" s="19"/>
      <c r="N71" s="19"/>
      <c r="O71" s="25"/>
      <c r="P71" s="19"/>
      <c r="Q71" s="19"/>
      <c r="R71" s="25"/>
      <c r="S71" s="19"/>
      <c r="T71" s="19"/>
      <c r="U71" s="25"/>
      <c r="V71" s="19"/>
      <c r="W71" s="19"/>
      <c r="X71" s="25"/>
      <c r="Y71" s="19"/>
      <c r="Z71" s="19"/>
      <c r="AA71" s="25"/>
      <c r="AC71" s="57" t="s">
        <v>556</v>
      </c>
    </row>
    <row r="72" spans="1:32" ht="82.5" customHeight="1">
      <c r="A72" s="21">
        <v>1</v>
      </c>
      <c r="B72" s="21">
        <f>IF(J72="Y",1,IF(J72="N",0,IF(J72="NA",IF($AD$7=1,1,0),0)))</f>
        <v>0</v>
      </c>
      <c r="C72" s="21">
        <f>IF(M72="Y",1,IF(M72="N",0,IF(M72="NA",IF($AD$7=1,1,0),0)))</f>
        <v>0</v>
      </c>
      <c r="D72" s="21">
        <f>IF(P72="Y",1,IF(P72="N",0,IF(P72="NA",IF($AD$7=1,1,0),0)))</f>
        <v>0</v>
      </c>
      <c r="E72" s="21">
        <f>IF(S72="Y",1,IF(S72="N",0,IF(S72="NA",IF($AD$7=1,1,0),0)))</f>
        <v>0</v>
      </c>
      <c r="F72" s="21">
        <f>IF(V72="Y",1,IF(V72="N",0,IF(V72="NA",IF($AD$7=1,1,0),0)))</f>
        <v>0</v>
      </c>
      <c r="G72" s="21">
        <f>IF(Y72="Y",1,IF(Y72="N",0,IF(Y72="NA",IF($AD$7=1,1,0),0)))</f>
        <v>0</v>
      </c>
      <c r="H72" s="184" t="s">
        <v>195</v>
      </c>
      <c r="I72" s="153" t="s">
        <v>585</v>
      </c>
      <c r="J72" s="182"/>
      <c r="K72" s="182"/>
      <c r="L72" s="183"/>
      <c r="M72" s="182"/>
      <c r="N72" s="182"/>
      <c r="O72" s="183"/>
      <c r="P72" s="182"/>
      <c r="Q72" s="182"/>
      <c r="R72" s="183"/>
      <c r="S72" s="182"/>
      <c r="T72" s="182"/>
      <c r="U72" s="183"/>
      <c r="V72" s="182"/>
      <c r="W72" s="182"/>
      <c r="X72" s="183"/>
      <c r="Y72" s="182"/>
      <c r="Z72" s="182"/>
      <c r="AA72" s="183"/>
      <c r="AC72" s="56" t="s">
        <v>557</v>
      </c>
    </row>
    <row r="73" spans="1:32" ht="82.5" customHeight="1">
      <c r="H73" s="185"/>
      <c r="I73" s="143" t="s">
        <v>601</v>
      </c>
      <c r="J73" s="74"/>
      <c r="K73" s="262"/>
      <c r="L73" s="262"/>
      <c r="M73" s="74"/>
      <c r="N73" s="262"/>
      <c r="O73" s="262"/>
      <c r="P73" s="74"/>
      <c r="Q73" s="262"/>
      <c r="R73" s="262"/>
      <c r="S73" s="74"/>
      <c r="T73" s="262"/>
      <c r="U73" s="262"/>
      <c r="V73" s="74"/>
      <c r="W73" s="262"/>
      <c r="X73" s="262"/>
      <c r="Y73" s="74"/>
      <c r="Z73" s="262"/>
      <c r="AA73" s="262"/>
      <c r="AC73" s="56"/>
    </row>
    <row r="74" spans="1:32" ht="65.099999999999994" customHeight="1">
      <c r="A74" s="21">
        <v>1</v>
      </c>
      <c r="B74" s="21">
        <f>IF(J74="Y",1,IF(J74="N",0,IF(J74="NA",IF($AD$7=1,1,0),0)))</f>
        <v>0</v>
      </c>
      <c r="C74" s="21">
        <f>IF(M74="Y",1,IF(M74="N",0,IF(M74="NA",IF($AD$7=1,1,0),0)))</f>
        <v>0</v>
      </c>
      <c r="D74" s="21">
        <f>IF(P74="Y",1,IF(P74="N",0,IF(P74="NA",IF($AD$7=1,1,0),0)))</f>
        <v>0</v>
      </c>
      <c r="E74" s="21">
        <f>IF(S74="Y",1,IF(S74="N",0,IF(S74="NA",IF($AD$7=1,1,0),0)))</f>
        <v>0</v>
      </c>
      <c r="F74" s="21">
        <f>IF(V74="Y",1,IF(V74="N",0,IF(V74="NA",IF($AD$7=1,1,0),0)))</f>
        <v>0</v>
      </c>
      <c r="G74" s="21">
        <f>IF(Y74="Y",1,IF(Y74="N",0,IF(Y74="NA",IF($AD$7=1,1,0),0)))</f>
        <v>0</v>
      </c>
      <c r="H74" s="15" t="s">
        <v>196</v>
      </c>
      <c r="I74" s="144" t="s">
        <v>586</v>
      </c>
      <c r="J74" s="74"/>
      <c r="K74" s="74"/>
      <c r="L74" s="75"/>
      <c r="M74" s="74"/>
      <c r="N74" s="74"/>
      <c r="O74" s="75"/>
      <c r="P74" s="74"/>
      <c r="Q74" s="74"/>
      <c r="R74" s="75"/>
      <c r="S74" s="74"/>
      <c r="T74" s="74"/>
      <c r="U74" s="75"/>
      <c r="V74" s="74"/>
      <c r="W74" s="74"/>
      <c r="X74" s="75"/>
      <c r="Y74" s="257"/>
      <c r="Z74" s="74"/>
      <c r="AA74" s="75"/>
      <c r="AC74" s="56" t="s">
        <v>558</v>
      </c>
    </row>
    <row r="75" spans="1:32" s="68" customFormat="1" ht="65.099999999999994" customHeight="1">
      <c r="H75" s="65" t="s">
        <v>566</v>
      </c>
      <c r="I75" s="137" t="s">
        <v>571</v>
      </c>
      <c r="J75" s="19"/>
      <c r="K75" s="19"/>
      <c r="L75" s="25"/>
      <c r="M75" s="19"/>
      <c r="N75" s="19"/>
      <c r="O75" s="25"/>
      <c r="P75" s="19"/>
      <c r="Q75" s="19"/>
      <c r="R75" s="25"/>
      <c r="S75" s="19"/>
      <c r="T75" s="19"/>
      <c r="U75" s="25"/>
      <c r="V75" s="19"/>
      <c r="W75" s="19"/>
      <c r="X75" s="25"/>
      <c r="Y75" s="19"/>
      <c r="Z75" s="19"/>
      <c r="AA75" s="25"/>
      <c r="AB75" s="41"/>
      <c r="AC75" s="66" t="s">
        <v>271</v>
      </c>
      <c r="AD75" s="41"/>
      <c r="AE75" s="67"/>
      <c r="AF75" s="41"/>
    </row>
    <row r="76" spans="1:32" ht="81" customHeight="1">
      <c r="A76" s="41">
        <v>1</v>
      </c>
      <c r="B76" s="21">
        <f>IF(J76="Y",1,IF(J76="N",0,IF(J76="NA",IF($AD$7=1,1,0),0)))</f>
        <v>0</v>
      </c>
      <c r="C76" s="21">
        <f>IF(M76="Y",1,IF(M76="N",0,IF(M76="NA",IF($AD$7=1,1,0),0)))</f>
        <v>0</v>
      </c>
      <c r="D76" s="21">
        <f>IF(P76="Y",1,IF(P76="N",0,IF(P76="NA",IF($AD$7=1,1,0),0)))</f>
        <v>0</v>
      </c>
      <c r="E76" s="21">
        <f>IF(S76="Y",1,IF(S76="N",0,IF(S76="NA",IF($AD$7=1,1,0),0)))</f>
        <v>0</v>
      </c>
      <c r="F76" s="21">
        <f>IF(V76="Y",1,IF(V76="N",0,IF(V76="NA",IF($AD$7=1,1,0),0)))</f>
        <v>0</v>
      </c>
      <c r="G76" s="21">
        <f>IF(Y76="Y",1,IF(Y76="N",0,IF(Y76="NA",IF($AD$7=1,1,0),0)))</f>
        <v>0</v>
      </c>
      <c r="H76" s="141" t="s">
        <v>587</v>
      </c>
      <c r="I76" s="145" t="s">
        <v>600</v>
      </c>
      <c r="J76" s="18"/>
      <c r="K76" s="18"/>
      <c r="L76" s="75"/>
      <c r="M76" s="62"/>
      <c r="N76" s="18"/>
      <c r="O76" s="75"/>
      <c r="P76" s="62"/>
      <c r="Q76" s="18"/>
      <c r="R76" s="75"/>
      <c r="S76" s="62"/>
      <c r="T76" s="18"/>
      <c r="U76" s="75"/>
      <c r="V76" s="62"/>
      <c r="W76" s="18"/>
      <c r="X76" s="75"/>
      <c r="Y76" s="62"/>
      <c r="Z76" s="18"/>
      <c r="AA76" s="75"/>
      <c r="AC76" s="57"/>
    </row>
    <row r="77" spans="1:32" ht="65.099999999999994" customHeight="1">
      <c r="H77" s="7" t="s">
        <v>197</v>
      </c>
      <c r="I77" s="127" t="s">
        <v>163</v>
      </c>
      <c r="J77" s="19"/>
      <c r="K77" s="19"/>
      <c r="L77" s="25"/>
      <c r="M77" s="19"/>
      <c r="N77" s="19"/>
      <c r="O77" s="25"/>
      <c r="P77" s="19"/>
      <c r="Q77" s="19"/>
      <c r="R77" s="25"/>
      <c r="S77" s="19"/>
      <c r="T77" s="19"/>
      <c r="U77" s="25"/>
      <c r="V77" s="19"/>
      <c r="W77" s="19"/>
      <c r="X77" s="25"/>
      <c r="Y77" s="19"/>
      <c r="Z77" s="19"/>
      <c r="AA77" s="25"/>
      <c r="AC77" s="56" t="s">
        <v>272</v>
      </c>
    </row>
    <row r="78" spans="1:32" ht="36" customHeight="1">
      <c r="H78" s="208"/>
      <c r="I78" s="209" t="s">
        <v>177</v>
      </c>
      <c r="J78" s="35"/>
      <c r="K78" s="33" t="str">
        <f>IF(J62&lt;&gt;"Y","Missed Prerequisite",IF(J63&lt;&gt;"Y","Missed Prerequisite",IF(J64&lt;&gt;"Y","Missed Prerequisite",SUM(K65:K77))))</f>
        <v>Missed Prerequisite</v>
      </c>
      <c r="L78" s="45"/>
      <c r="M78" s="35"/>
      <c r="N78" s="33" t="str">
        <f>IF(M62&lt;&gt;"Y","Missed Prerequisite",IF(M63&lt;&gt;"Y","Missed Prereq.",IF(M64&lt;&gt;"Y","Missed Prereq.",SUM(N65:N77))))</f>
        <v>Missed Prerequisite</v>
      </c>
      <c r="O78" s="49"/>
      <c r="P78" s="35"/>
      <c r="Q78" s="33" t="str">
        <f>IF(P62&lt;&gt;"Y","Missed Prerequisite",IF(P63&lt;&gt;"Y","Missed Prereq.",IF(P64&lt;&gt;"Y","Missed Prereq.",SUM(Q65:Q77))))</f>
        <v>Missed Prerequisite</v>
      </c>
      <c r="R78" s="49"/>
      <c r="S78" s="35"/>
      <c r="T78" s="33" t="str">
        <f>IF(S62&lt;&gt;"Y","Missed Prerequisite",IF(S63&lt;&gt;"Y","Missed Prereq.",IF(S64&lt;&gt;"Y","Missed Prereq.",SUM(T65:T77))))</f>
        <v>Missed Prerequisite</v>
      </c>
      <c r="U78" s="48"/>
      <c r="V78" s="35"/>
      <c r="W78" s="33" t="str">
        <f>IF(V62&lt;&gt;"Y","Missed Prerequisite",IF(V63&lt;&gt;"Y","Missed Prereq.",IF(V64&lt;&gt;"Y","Missed Prereq.",SUM(W65:W77))))</f>
        <v>Missed Prerequisite</v>
      </c>
      <c r="X78" s="48"/>
      <c r="Y78" s="35"/>
      <c r="Z78" s="33" t="str">
        <f>IF(Y62&lt;&gt;"Y","Missed Prerequisite",IF(Y63&lt;&gt;"Y","Missed Prereq.",IF(Y64&lt;&gt;"Y","Missed Prereq.",SUM(Z65:Z77))))</f>
        <v>Missed Prerequisite</v>
      </c>
      <c r="AA78" s="48"/>
      <c r="AC78" s="57" t="s">
        <v>273</v>
      </c>
    </row>
    <row r="79" spans="1:32" ht="33.950000000000003" customHeight="1">
      <c r="H79" s="188"/>
      <c r="I79" s="189"/>
      <c r="J79" s="189"/>
      <c r="K79" s="189"/>
      <c r="L79" s="189"/>
      <c r="M79" s="189"/>
      <c r="N79" s="189"/>
      <c r="O79" s="189"/>
      <c r="P79" s="189"/>
      <c r="Q79" s="186" t="s">
        <v>640</v>
      </c>
      <c r="R79" s="189"/>
      <c r="S79" s="189"/>
      <c r="T79" s="189"/>
      <c r="U79" s="189"/>
      <c r="V79" s="189"/>
      <c r="W79" s="189"/>
      <c r="X79" s="189"/>
      <c r="Y79" s="189"/>
      <c r="Z79" s="189"/>
      <c r="AA79" s="190"/>
      <c r="AC79" s="56" t="s">
        <v>274</v>
      </c>
    </row>
    <row r="80" spans="1:32" ht="33.950000000000003" customHeight="1" thickBot="1">
      <c r="H80" s="191"/>
      <c r="I80" s="191"/>
      <c r="J80" s="191"/>
      <c r="K80" s="191"/>
      <c r="L80" s="191"/>
      <c r="M80" s="191"/>
      <c r="N80" s="191"/>
      <c r="O80" s="191"/>
      <c r="P80" s="191"/>
      <c r="Q80" s="198" t="s">
        <v>646</v>
      </c>
      <c r="R80" s="191"/>
      <c r="S80" s="191"/>
      <c r="T80" s="191"/>
      <c r="U80" s="191"/>
      <c r="V80" s="191"/>
      <c r="W80" s="191"/>
      <c r="X80" s="191"/>
      <c r="Y80" s="191"/>
      <c r="Z80" s="191"/>
      <c r="AA80" s="192"/>
      <c r="AC80" s="56"/>
    </row>
    <row r="81" spans="1:29" ht="30" customHeight="1" thickBot="1">
      <c r="H81" s="223"/>
      <c r="I81" s="224"/>
      <c r="J81" s="227" t="s">
        <v>662</v>
      </c>
      <c r="K81" s="228"/>
      <c r="L81" s="229"/>
      <c r="M81" s="227" t="s">
        <v>663</v>
      </c>
      <c r="N81" s="228"/>
      <c r="O81" s="229"/>
      <c r="P81" s="227" t="s">
        <v>664</v>
      </c>
      <c r="Q81" s="228"/>
      <c r="R81" s="229"/>
      <c r="S81" s="227" t="s">
        <v>667</v>
      </c>
      <c r="T81" s="228"/>
      <c r="U81" s="229"/>
      <c r="V81" s="227" t="s">
        <v>665</v>
      </c>
      <c r="W81" s="228"/>
      <c r="X81" s="230"/>
      <c r="Y81" s="231" t="s">
        <v>666</v>
      </c>
      <c r="Z81" s="228"/>
      <c r="AA81" s="230"/>
      <c r="AC81" s="57" t="s">
        <v>275</v>
      </c>
    </row>
    <row r="82" spans="1:29" ht="42" customHeight="1" thickBot="1">
      <c r="H82" s="225" t="s">
        <v>661</v>
      </c>
      <c r="I82" s="226"/>
      <c r="J82" s="28" t="s">
        <v>686</v>
      </c>
      <c r="K82" s="28" t="s">
        <v>688</v>
      </c>
      <c r="L82" s="28" t="s">
        <v>687</v>
      </c>
      <c r="M82" s="28" t="s">
        <v>686</v>
      </c>
      <c r="N82" s="28" t="s">
        <v>688</v>
      </c>
      <c r="O82" s="28" t="s">
        <v>687</v>
      </c>
      <c r="P82" s="28" t="s">
        <v>686</v>
      </c>
      <c r="Q82" s="28" t="s">
        <v>688</v>
      </c>
      <c r="R82" s="28" t="s">
        <v>687</v>
      </c>
      <c r="S82" s="28" t="s">
        <v>686</v>
      </c>
      <c r="T82" s="28" t="s">
        <v>688</v>
      </c>
      <c r="U82" s="28" t="s">
        <v>687</v>
      </c>
      <c r="V82" s="28" t="s">
        <v>686</v>
      </c>
      <c r="W82" s="28" t="s">
        <v>688</v>
      </c>
      <c r="X82" s="28" t="s">
        <v>687</v>
      </c>
      <c r="Y82" s="28" t="s">
        <v>686</v>
      </c>
      <c r="Z82" s="28" t="s">
        <v>688</v>
      </c>
      <c r="AA82" s="28" t="s">
        <v>687</v>
      </c>
      <c r="AC82" s="56" t="s">
        <v>559</v>
      </c>
    </row>
    <row r="83" spans="1:29" ht="65.099999999999994" customHeight="1">
      <c r="A83" s="21">
        <v>1</v>
      </c>
      <c r="B83" s="21">
        <f>IF(J83="Y",1,IF(J83="N",0,IF(J83="NA",IF($AD$7=1,1,0),0)))</f>
        <v>0</v>
      </c>
      <c r="C83" s="21">
        <f>IF(M83="Y",1,IF(M83="N",0,IF(M83="NA",IF($AD$7=1,1,0),0)))</f>
        <v>0</v>
      </c>
      <c r="D83" s="21">
        <f>IF(P83="Y",1,IF(P83="N",0,IF(P83="NA",IF($AD$7=1,1,0),0)))</f>
        <v>0</v>
      </c>
      <c r="E83" s="21">
        <f>IF(S83="Y",1,IF(S83="N",0,IF(S83="NA",IF($AD$7=1,1,0),0)))</f>
        <v>0</v>
      </c>
      <c r="F83" s="21">
        <f>IF(V83="Y",1,IF(V83="N",0,IF(V83="NA",IF($AD$7=1,1,0),0)))</f>
        <v>0</v>
      </c>
      <c r="G83" s="21">
        <f>IF(Y83="Y",1,IF(Y83="N",0,IF(Y83="NA",IF($AD$7=1,1,0),0)))</f>
        <v>0</v>
      </c>
      <c r="H83" s="69" t="s">
        <v>660</v>
      </c>
      <c r="I83" s="139" t="s">
        <v>588</v>
      </c>
      <c r="J83" s="62"/>
      <c r="K83" s="62"/>
      <c r="L83" s="73"/>
      <c r="M83" s="62"/>
      <c r="N83" s="62"/>
      <c r="O83" s="73"/>
      <c r="P83" s="62"/>
      <c r="Q83" s="62"/>
      <c r="R83" s="73"/>
      <c r="S83" s="62"/>
      <c r="T83" s="62"/>
      <c r="U83" s="73"/>
      <c r="V83" s="62"/>
      <c r="W83" s="62"/>
      <c r="X83" s="73"/>
      <c r="Y83" s="62"/>
      <c r="Z83" s="62"/>
      <c r="AA83" s="73"/>
      <c r="AC83" s="57" t="s">
        <v>560</v>
      </c>
    </row>
    <row r="84" spans="1:29" ht="65.099999999999994" customHeight="1">
      <c r="H84" s="6" t="s">
        <v>198</v>
      </c>
      <c r="I84" s="127" t="s">
        <v>139</v>
      </c>
      <c r="J84" s="19"/>
      <c r="K84" s="19"/>
      <c r="L84" s="25"/>
      <c r="M84" s="19"/>
      <c r="N84" s="19"/>
      <c r="O84" s="25"/>
      <c r="P84" s="19"/>
      <c r="Q84" s="19"/>
      <c r="R84" s="25"/>
      <c r="S84" s="19"/>
      <c r="T84" s="19"/>
      <c r="U84" s="25"/>
      <c r="V84" s="19"/>
      <c r="W84" s="19"/>
      <c r="X84" s="25"/>
      <c r="Y84" s="19"/>
      <c r="Z84" s="19"/>
      <c r="AA84" s="25"/>
      <c r="AC84" s="56" t="s">
        <v>276</v>
      </c>
    </row>
    <row r="85" spans="1:29" ht="65.099999999999994" customHeight="1">
      <c r="H85" s="6" t="s">
        <v>199</v>
      </c>
      <c r="I85" s="127" t="s">
        <v>140</v>
      </c>
      <c r="J85" s="19"/>
      <c r="K85" s="19"/>
      <c r="L85" s="25"/>
      <c r="M85" s="19"/>
      <c r="N85" s="19"/>
      <c r="O85" s="25"/>
      <c r="P85" s="19"/>
      <c r="Q85" s="19"/>
      <c r="R85" s="25"/>
      <c r="S85" s="19"/>
      <c r="T85" s="19"/>
      <c r="U85" s="25"/>
      <c r="V85" s="19"/>
      <c r="W85" s="19"/>
      <c r="X85" s="25"/>
      <c r="Y85" s="19"/>
      <c r="Z85" s="19"/>
      <c r="AA85" s="25"/>
      <c r="AC85" s="57" t="s">
        <v>277</v>
      </c>
    </row>
    <row r="86" spans="1:29" ht="78" customHeight="1">
      <c r="A86" s="21">
        <v>1</v>
      </c>
      <c r="B86" s="21">
        <f>IF(J86="Y",1,IF(J86="N",0,IF(J86="NA",IF($AD$7=1,1,0),0)))</f>
        <v>0</v>
      </c>
      <c r="C86" s="21">
        <f>IF(M86="Y",1,IF(M86="N",0,IF(M86="NA",IF($AD$7=1,1,0),0)))</f>
        <v>0</v>
      </c>
      <c r="D86" s="21">
        <f>IF(P86="Y",1,IF(P86="N",0,IF(P86="NA",IF($AD$7=1,1,0),0)))</f>
        <v>0</v>
      </c>
      <c r="E86" s="21">
        <f>IF(S86="Y",1,IF(S86="N",0,IF(S86="NA",IF($AD$7=1,1,0),0)))</f>
        <v>0</v>
      </c>
      <c r="F86" s="21">
        <f>IF(V86="Y",1,IF(V86="N",0,IF(V86="NA",IF($AD$7=1,1,0),0)))</f>
        <v>0</v>
      </c>
      <c r="G86" s="21">
        <f>IF(Y86="Y",1,IF(Y86="N",0,IF(Y86="NA",IF($AD$7=1,1,0),0)))</f>
        <v>0</v>
      </c>
      <c r="H86" s="16" t="s">
        <v>141</v>
      </c>
      <c r="I86" s="140" t="s">
        <v>589</v>
      </c>
      <c r="J86" s="18"/>
      <c r="K86" s="18"/>
      <c r="L86" s="73"/>
      <c r="M86" s="62"/>
      <c r="N86" s="62"/>
      <c r="O86" s="73"/>
      <c r="P86" s="62"/>
      <c r="Q86" s="62"/>
      <c r="R86" s="73"/>
      <c r="S86" s="62"/>
      <c r="T86" s="62"/>
      <c r="U86" s="73"/>
      <c r="V86" s="62"/>
      <c r="W86" s="62"/>
      <c r="X86" s="73"/>
      <c r="Y86" s="62"/>
      <c r="Z86" s="62"/>
      <c r="AA86" s="73"/>
      <c r="AC86" s="56" t="s">
        <v>278</v>
      </c>
    </row>
    <row r="87" spans="1:29" ht="65.099999999999994" customHeight="1">
      <c r="H87" s="11" t="s">
        <v>632</v>
      </c>
      <c r="I87" s="127" t="s">
        <v>164</v>
      </c>
      <c r="J87" s="19"/>
      <c r="K87" s="19"/>
      <c r="L87" s="25"/>
      <c r="M87" s="19"/>
      <c r="N87" s="19"/>
      <c r="O87" s="25"/>
      <c r="P87" s="19"/>
      <c r="Q87" s="19"/>
      <c r="R87" s="25"/>
      <c r="S87" s="19"/>
      <c r="T87" s="19"/>
      <c r="U87" s="25"/>
      <c r="V87" s="19"/>
      <c r="W87" s="19"/>
      <c r="X87" s="25"/>
      <c r="Y87" s="19"/>
      <c r="Z87" s="19"/>
      <c r="AA87" s="25"/>
      <c r="AC87" s="57" t="s">
        <v>279</v>
      </c>
    </row>
    <row r="88" spans="1:29" ht="65.099999999999994" customHeight="1">
      <c r="H88" s="6" t="s">
        <v>142</v>
      </c>
      <c r="I88" s="127" t="s">
        <v>143</v>
      </c>
      <c r="J88" s="19"/>
      <c r="K88" s="19"/>
      <c r="L88" s="25"/>
      <c r="M88" s="19"/>
      <c r="N88" s="19"/>
      <c r="O88" s="25"/>
      <c r="P88" s="19"/>
      <c r="Q88" s="19"/>
      <c r="R88" s="25"/>
      <c r="S88" s="19"/>
      <c r="T88" s="19"/>
      <c r="U88" s="25"/>
      <c r="V88" s="19"/>
      <c r="W88" s="19"/>
      <c r="X88" s="25"/>
      <c r="Y88" s="19"/>
      <c r="Z88" s="19"/>
      <c r="AA88" s="25"/>
      <c r="AC88" s="56" t="s">
        <v>280</v>
      </c>
    </row>
    <row r="89" spans="1:29" ht="81" customHeight="1">
      <c r="H89" s="10" t="s">
        <v>145</v>
      </c>
      <c r="I89" s="134" t="s">
        <v>633</v>
      </c>
      <c r="J89" s="19"/>
      <c r="K89" s="19"/>
      <c r="L89" s="25"/>
      <c r="M89" s="19"/>
      <c r="N89" s="19"/>
      <c r="O89" s="25"/>
      <c r="P89" s="19"/>
      <c r="Q89" s="19"/>
      <c r="R89" s="25"/>
      <c r="S89" s="19"/>
      <c r="T89" s="19"/>
      <c r="U89" s="25"/>
      <c r="V89" s="19"/>
      <c r="W89" s="19"/>
      <c r="X89" s="25"/>
      <c r="Y89" s="19"/>
      <c r="Z89" s="19"/>
      <c r="AA89" s="25"/>
      <c r="AC89" s="57" t="s">
        <v>281</v>
      </c>
    </row>
    <row r="90" spans="1:29" ht="65.099999999999994" customHeight="1">
      <c r="H90" s="11" t="s">
        <v>145</v>
      </c>
      <c r="I90" s="127" t="s">
        <v>634</v>
      </c>
      <c r="J90" s="19"/>
      <c r="K90" s="19"/>
      <c r="L90" s="25"/>
      <c r="M90" s="19"/>
      <c r="N90" s="19"/>
      <c r="O90" s="25"/>
      <c r="P90" s="19"/>
      <c r="Q90" s="19"/>
      <c r="R90" s="25"/>
      <c r="S90" s="19"/>
      <c r="T90" s="19"/>
      <c r="U90" s="25"/>
      <c r="V90" s="19"/>
      <c r="W90" s="19"/>
      <c r="X90" s="25"/>
      <c r="Y90" s="19"/>
      <c r="Z90" s="19"/>
      <c r="AA90" s="25"/>
      <c r="AC90" s="56" t="s">
        <v>282</v>
      </c>
    </row>
    <row r="91" spans="1:29" ht="126" customHeight="1">
      <c r="A91" s="21">
        <v>1</v>
      </c>
      <c r="B91" s="21">
        <f>IF(J91="Y",1,IF(J91="N",0,IF(J91="NA",IF($AD$7=1,1,0),0)))</f>
        <v>0</v>
      </c>
      <c r="C91" s="21">
        <f>IF(M91="Y",1,IF(M91="N",0,IF(M91="NA",IF($AD$7=1,1,0),0)))</f>
        <v>0</v>
      </c>
      <c r="D91" s="21">
        <f>IF(P91="Y",1,IF(P91="N",0,IF(P91="NA",IF($AD$7=1,1,0),0)))</f>
        <v>0</v>
      </c>
      <c r="E91" s="21">
        <f>IF(S91="Y",1,IF(S91="N",0,IF(S91="NA",IF($AD$7=1,1,0),0)))</f>
        <v>0</v>
      </c>
      <c r="F91" s="21">
        <f>IF(V91="Y",1,IF(V91="N",0,IF(V91="NA",IF($AD$7=1,1,0),0)))</f>
        <v>0</v>
      </c>
      <c r="G91" s="21">
        <f>IF(Y91="Y",1,IF(Y91="N",0,IF(Y91="NA",IF($AD$7=1,1,0),0)))</f>
        <v>0</v>
      </c>
      <c r="H91" s="141" t="s">
        <v>635</v>
      </c>
      <c r="I91" s="142" t="s">
        <v>672</v>
      </c>
      <c r="J91" s="18"/>
      <c r="K91" s="18"/>
      <c r="L91" s="73"/>
      <c r="M91" s="62"/>
      <c r="N91" s="18"/>
      <c r="O91" s="73"/>
      <c r="P91" s="62"/>
      <c r="Q91" s="18"/>
      <c r="R91" s="73"/>
      <c r="S91" s="62"/>
      <c r="T91" s="18"/>
      <c r="U91" s="73"/>
      <c r="V91" s="62"/>
      <c r="W91" s="18"/>
      <c r="X91" s="73"/>
      <c r="Y91" s="62"/>
      <c r="Z91" s="18"/>
      <c r="AA91" s="73"/>
      <c r="AC91" s="57" t="s">
        <v>283</v>
      </c>
    </row>
    <row r="92" spans="1:29" ht="80.25" customHeight="1">
      <c r="A92" s="21">
        <v>1</v>
      </c>
      <c r="B92" s="21">
        <f>IF(J92="Y",1,IF(J92="N",0,IF(J92="NA",IF($AD$7=1,1,0),0)))</f>
        <v>0</v>
      </c>
      <c r="C92" s="21">
        <f>IF(M92="Y",1,IF(M92="N",0,IF(M92="NA",IF($AD$7=1,1,0),0)))</f>
        <v>0</v>
      </c>
      <c r="D92" s="21">
        <f>IF(P92="Y",1,IF(P92="N",0,IF(P92="NA",IF($AD$7=1,1,0),0)))</f>
        <v>0</v>
      </c>
      <c r="E92" s="21">
        <f>IF(S92="Y",1,IF(S92="N",0,IF(S92="NA",IF($AD$7=1,1,0),0)))</f>
        <v>0</v>
      </c>
      <c r="F92" s="21">
        <f>IF(V92="Y",1,IF(V92="N",0,IF(V92="NA",IF($AD$7=1,1,0),0)))</f>
        <v>0</v>
      </c>
      <c r="G92" s="21">
        <f>IF(Y92="Y",1,IF(Y92="N",0,IF(Y92="NA",IF($AD$7=1,1,0),0)))</f>
        <v>0</v>
      </c>
      <c r="H92" s="141" t="s">
        <v>635</v>
      </c>
      <c r="I92" s="140" t="s">
        <v>223</v>
      </c>
      <c r="J92" s="18"/>
      <c r="K92" s="18"/>
      <c r="L92" s="73"/>
      <c r="M92" s="62"/>
      <c r="N92" s="62"/>
      <c r="O92" s="73"/>
      <c r="P92" s="62"/>
      <c r="Q92" s="62"/>
      <c r="R92" s="73"/>
      <c r="S92" s="62"/>
      <c r="T92" s="62"/>
      <c r="U92" s="73"/>
      <c r="V92" s="62"/>
      <c r="W92" s="62"/>
      <c r="X92" s="73"/>
      <c r="Y92" s="62"/>
      <c r="Z92" s="62"/>
      <c r="AA92" s="73"/>
      <c r="AC92" s="56" t="s">
        <v>284</v>
      </c>
    </row>
    <row r="93" spans="1:29" ht="65.099999999999994" customHeight="1">
      <c r="H93" s="12" t="s">
        <v>200</v>
      </c>
      <c r="I93" s="127" t="s">
        <v>224</v>
      </c>
      <c r="J93" s="19"/>
      <c r="K93" s="19"/>
      <c r="L93" s="25"/>
      <c r="M93" s="19"/>
      <c r="N93" s="19"/>
      <c r="O93" s="25"/>
      <c r="P93" s="19"/>
      <c r="Q93" s="19"/>
      <c r="R93" s="25"/>
      <c r="S93" s="19"/>
      <c r="T93" s="19"/>
      <c r="U93" s="25"/>
      <c r="V93" s="19"/>
      <c r="W93" s="19"/>
      <c r="X93" s="25"/>
      <c r="Y93" s="19"/>
      <c r="Z93" s="19"/>
      <c r="AA93" s="25"/>
      <c r="AC93" s="57" t="s">
        <v>285</v>
      </c>
    </row>
    <row r="94" spans="1:29" ht="48">
      <c r="A94" s="21">
        <f>IF($AA$6="",1,IF($AA$6="New Building",1,IF($Y$8/$AA$13&lt;0.5,IF(J94="NA",0,1),1)))</f>
        <v>1</v>
      </c>
      <c r="B94" s="21">
        <f>IF(J94="Y",1,IF(J94="N",0,IF(J94="NA",IF($AD$7=1,1,0),0)))</f>
        <v>0</v>
      </c>
      <c r="C94" s="21">
        <f>IF(M94="Y",1,IF(M94="N",0,IF(M94="NA",IF($AD$7=1,1,0),0)))</f>
        <v>0</v>
      </c>
      <c r="D94" s="21">
        <f>IF(P94="Y",1,IF(P94="N",0,IF(P94="NA",IF($AD$7=1,1,0),0)))</f>
        <v>0</v>
      </c>
      <c r="E94" s="21">
        <f>IF(S94="Y",1,IF(S94="N",0,IF(S94="NA",IF($AD$7=1,1,0),0)))</f>
        <v>0</v>
      </c>
      <c r="F94" s="21">
        <f>IF(V94="Y",1,IF(V94="N",0,IF(V94="NA",IF($AD$7=1,1,0),0)))</f>
        <v>0</v>
      </c>
      <c r="G94" s="21">
        <f>IF(Y94="Y",1,IF(Y94="N",0,IF(Y94="NA",IF($AD$7=1,1,0),0)))</f>
        <v>0</v>
      </c>
      <c r="H94" s="37" t="s">
        <v>201</v>
      </c>
      <c r="I94" s="140" t="s">
        <v>673</v>
      </c>
      <c r="J94" s="18"/>
      <c r="K94" s="18"/>
      <c r="L94" s="73"/>
      <c r="M94" s="62"/>
      <c r="N94" s="62"/>
      <c r="O94" s="73"/>
      <c r="P94" s="62"/>
      <c r="Q94" s="62"/>
      <c r="R94" s="73"/>
      <c r="S94" s="62"/>
      <c r="T94" s="62"/>
      <c r="U94" s="73"/>
      <c r="V94" s="62"/>
      <c r="W94" s="62"/>
      <c r="X94" s="73"/>
      <c r="Y94" s="62"/>
      <c r="Z94" s="62"/>
      <c r="AA94" s="73"/>
      <c r="AC94" s="56" t="s">
        <v>286</v>
      </c>
    </row>
    <row r="95" spans="1:29" ht="36" customHeight="1">
      <c r="H95" s="208"/>
      <c r="I95" s="209" t="s">
        <v>177</v>
      </c>
      <c r="J95" s="35"/>
      <c r="K95" s="33" t="str">
        <f>IF(J83&lt;&gt;"Y","Missed Prerequisite",SUM(K84:K94))</f>
        <v>Missed Prerequisite</v>
      </c>
      <c r="L95" s="45"/>
      <c r="M95" s="35"/>
      <c r="N95" s="33" t="str">
        <f>IF(M83&lt;&gt;"Y","Missed Prerequisite",SUM(N84:N94))</f>
        <v>Missed Prerequisite</v>
      </c>
      <c r="O95" s="45"/>
      <c r="P95" s="35"/>
      <c r="Q95" s="33" t="str">
        <f>IF(P83&lt;&gt;"Y","Missed Prerequisite",SUM(Q84:Q94))</f>
        <v>Missed Prerequisite</v>
      </c>
      <c r="R95" s="45"/>
      <c r="S95" s="35"/>
      <c r="T95" s="33" t="str">
        <f>IF(S83&lt;&gt;"Y","Missed Prerequisite",SUM(T84:T94))</f>
        <v>Missed Prerequisite</v>
      </c>
      <c r="U95" s="45"/>
      <c r="V95" s="35"/>
      <c r="W95" s="33" t="str">
        <f>IF(V83&lt;&gt;"Y","Missed Prerequisite",SUM(W84:W94))</f>
        <v>Missed Prerequisite</v>
      </c>
      <c r="X95" s="45"/>
      <c r="Y95" s="35"/>
      <c r="Z95" s="33" t="str">
        <f>IF(Y83&lt;&gt;"Y","Missed Prerequisite",SUM(Z84:Z94))</f>
        <v>Missed Prerequisite</v>
      </c>
      <c r="AA95" s="45"/>
      <c r="AC95" s="57" t="s">
        <v>561</v>
      </c>
    </row>
    <row r="96" spans="1:29" ht="33.950000000000003" customHeight="1">
      <c r="H96" s="188"/>
      <c r="I96" s="189"/>
      <c r="J96" s="189"/>
      <c r="K96" s="189"/>
      <c r="L96" s="189"/>
      <c r="M96" s="189"/>
      <c r="N96" s="189"/>
      <c r="O96" s="189"/>
      <c r="P96" s="189"/>
      <c r="Q96" s="186" t="s">
        <v>649</v>
      </c>
      <c r="R96" s="189"/>
      <c r="S96" s="189"/>
      <c r="T96" s="189"/>
      <c r="U96" s="189"/>
      <c r="V96" s="189"/>
      <c r="W96" s="189"/>
      <c r="X96" s="189"/>
      <c r="Y96" s="189"/>
      <c r="Z96" s="189"/>
      <c r="AA96" s="190"/>
      <c r="AC96" s="56" t="s">
        <v>274</v>
      </c>
    </row>
    <row r="97" spans="1:29" ht="33.950000000000003" customHeight="1" thickBot="1">
      <c r="H97" s="191"/>
      <c r="I97" s="191"/>
      <c r="J97" s="191"/>
      <c r="K97" s="191"/>
      <c r="L97" s="191"/>
      <c r="M97" s="191"/>
      <c r="N97" s="191"/>
      <c r="O97" s="191"/>
      <c r="P97" s="191"/>
      <c r="Q97" s="198" t="s">
        <v>648</v>
      </c>
      <c r="R97" s="191"/>
      <c r="S97" s="191"/>
      <c r="T97" s="191"/>
      <c r="U97" s="191"/>
      <c r="V97" s="191"/>
      <c r="W97" s="191"/>
      <c r="X97" s="191"/>
      <c r="Y97" s="191"/>
      <c r="Z97" s="191"/>
      <c r="AA97" s="192"/>
      <c r="AC97" s="56"/>
    </row>
    <row r="98" spans="1:29" ht="30" customHeight="1" thickBot="1">
      <c r="H98" s="223"/>
      <c r="I98" s="224"/>
      <c r="J98" s="227" t="s">
        <v>662</v>
      </c>
      <c r="K98" s="228"/>
      <c r="L98" s="229"/>
      <c r="M98" s="227" t="s">
        <v>663</v>
      </c>
      <c r="N98" s="228"/>
      <c r="O98" s="229"/>
      <c r="P98" s="227" t="s">
        <v>664</v>
      </c>
      <c r="Q98" s="228"/>
      <c r="R98" s="229"/>
      <c r="S98" s="227" t="s">
        <v>667</v>
      </c>
      <c r="T98" s="228"/>
      <c r="U98" s="229"/>
      <c r="V98" s="227" t="s">
        <v>665</v>
      </c>
      <c r="W98" s="228"/>
      <c r="X98" s="230"/>
      <c r="Y98" s="231" t="s">
        <v>666</v>
      </c>
      <c r="Z98" s="228"/>
      <c r="AA98" s="230"/>
      <c r="AC98" s="57" t="s">
        <v>287</v>
      </c>
    </row>
    <row r="99" spans="1:29" ht="42" customHeight="1" thickBot="1">
      <c r="H99" s="225" t="s">
        <v>661</v>
      </c>
      <c r="I99" s="226"/>
      <c r="J99" s="28" t="s">
        <v>686</v>
      </c>
      <c r="K99" s="28" t="s">
        <v>688</v>
      </c>
      <c r="L99" s="28" t="s">
        <v>687</v>
      </c>
      <c r="M99" s="28" t="s">
        <v>686</v>
      </c>
      <c r="N99" s="28" t="s">
        <v>688</v>
      </c>
      <c r="O99" s="28" t="s">
        <v>687</v>
      </c>
      <c r="P99" s="28" t="s">
        <v>686</v>
      </c>
      <c r="Q99" s="28" t="s">
        <v>688</v>
      </c>
      <c r="R99" s="28" t="s">
        <v>687</v>
      </c>
      <c r="S99" s="28" t="s">
        <v>686</v>
      </c>
      <c r="T99" s="28" t="s">
        <v>688</v>
      </c>
      <c r="U99" s="28" t="s">
        <v>687</v>
      </c>
      <c r="V99" s="28" t="s">
        <v>686</v>
      </c>
      <c r="W99" s="28" t="s">
        <v>688</v>
      </c>
      <c r="X99" s="28" t="s">
        <v>687</v>
      </c>
      <c r="Y99" s="28" t="s">
        <v>686</v>
      </c>
      <c r="Z99" s="28" t="s">
        <v>688</v>
      </c>
      <c r="AA99" s="28" t="s">
        <v>687</v>
      </c>
      <c r="AC99" s="56" t="s">
        <v>288</v>
      </c>
    </row>
    <row r="100" spans="1:29" ht="65.099999999999994" customHeight="1">
      <c r="A100" s="21">
        <v>1</v>
      </c>
      <c r="B100" s="21">
        <f>IF(J100="Y",1,IF(J100="N",0,IF(J100="NA",IF($AD$7=1,1,0),0)))</f>
        <v>0</v>
      </c>
      <c r="C100" s="21">
        <f>IF(M100="Y",1,IF(M100="N",0,IF(M100="NA",IF($AD$7=1,1,0),0)))</f>
        <v>0</v>
      </c>
      <c r="D100" s="21">
        <f>IF(P100="Y",1,IF(P100="N",0,IF(P100="NA",IF($AD$7=1,1,0),0)))</f>
        <v>0</v>
      </c>
      <c r="E100" s="21">
        <f>IF(S100="Y",1,IF(S100="N",0,IF(S100="NA",IF($AD$7=1,1,0),0)))</f>
        <v>0</v>
      </c>
      <c r="F100" s="21">
        <f>IF(V100="Y",1,IF(V100="N",0,IF(V100="NA",IF($AD$7=1,1,0),0)))</f>
        <v>0</v>
      </c>
      <c r="G100" s="21">
        <f>IF(Y100="Y",1,IF(Y100="N",0,IF(Y100="NA",IF($AD$7=1,1,0),0)))</f>
        <v>0</v>
      </c>
      <c r="H100" s="17" t="s">
        <v>674</v>
      </c>
      <c r="I100" s="124" t="s">
        <v>637</v>
      </c>
      <c r="J100" s="18"/>
      <c r="K100" s="18"/>
      <c r="L100" s="73"/>
      <c r="M100" s="62"/>
      <c r="N100" s="62"/>
      <c r="O100" s="73"/>
      <c r="P100" s="62"/>
      <c r="Q100" s="62"/>
      <c r="R100" s="73"/>
      <c r="S100" s="62"/>
      <c r="T100" s="62"/>
      <c r="U100" s="73"/>
      <c r="V100" s="62"/>
      <c r="W100" s="62"/>
      <c r="X100" s="73"/>
      <c r="Y100" s="62"/>
      <c r="Z100" s="62"/>
      <c r="AA100" s="73"/>
      <c r="AC100" s="57" t="s">
        <v>562</v>
      </c>
    </row>
    <row r="101" spans="1:29" ht="65.099999999999994" customHeight="1">
      <c r="A101" s="21">
        <v>1</v>
      </c>
      <c r="B101" s="21">
        <f>IF(J101="Y",1,IF(J101="N",0,IF(J101="NA",IF($AD$7=1,1,0),0)))</f>
        <v>0</v>
      </c>
      <c r="C101" s="21">
        <f>IF(M101="Y",1,IF(M101="N",0,IF(M101="NA",IF($AD$7=1,1,0),0)))</f>
        <v>0</v>
      </c>
      <c r="D101" s="21">
        <f>IF(P101="Y",1,IF(P101="N",0,IF(P101="NA",IF($AD$7=1,1,0),0)))</f>
        <v>0</v>
      </c>
      <c r="E101" s="21">
        <f>IF(S101="Y",1,IF(S101="N",0,IF(S101="NA",IF($AD$7=1,1,0),0)))</f>
        <v>0</v>
      </c>
      <c r="F101" s="21">
        <f>IF(V101="Y",1,IF(V101="N",0,IF(V101="NA",IF($AD$7=1,1,0),0)))</f>
        <v>0</v>
      </c>
      <c r="G101" s="21">
        <f>IF(Y101="Y",1,IF(Y101="N",0,IF(Y101="NA",IF($AD$7=1,1,0),0)))</f>
        <v>0</v>
      </c>
      <c r="H101" s="69" t="s">
        <v>675</v>
      </c>
      <c r="I101" s="142" t="s">
        <v>590</v>
      </c>
      <c r="J101" s="18"/>
      <c r="K101" s="62"/>
      <c r="L101" s="73"/>
      <c r="M101" s="62"/>
      <c r="N101" s="62"/>
      <c r="O101" s="73"/>
      <c r="P101" s="62"/>
      <c r="Q101" s="62"/>
      <c r="R101" s="73"/>
      <c r="S101" s="62"/>
      <c r="T101" s="62"/>
      <c r="U101" s="73"/>
      <c r="V101" s="62"/>
      <c r="W101" s="62"/>
      <c r="X101" s="73"/>
      <c r="Y101" s="62"/>
      <c r="Z101" s="62"/>
      <c r="AA101" s="73"/>
      <c r="AC101" s="56" t="s">
        <v>289</v>
      </c>
    </row>
    <row r="102" spans="1:29" ht="65.099999999999994" customHeight="1">
      <c r="H102" s="6" t="s">
        <v>202</v>
      </c>
      <c r="I102" s="127" t="s">
        <v>165</v>
      </c>
      <c r="J102" s="19"/>
      <c r="K102" s="19"/>
      <c r="L102" s="25"/>
      <c r="M102" s="19"/>
      <c r="N102" s="19"/>
      <c r="O102" s="25"/>
      <c r="P102" s="19"/>
      <c r="Q102" s="19"/>
      <c r="R102" s="25"/>
      <c r="S102" s="19"/>
      <c r="T102" s="19"/>
      <c r="U102" s="25"/>
      <c r="V102" s="19"/>
      <c r="W102" s="19"/>
      <c r="X102" s="25"/>
      <c r="Y102" s="19"/>
      <c r="Z102" s="19"/>
      <c r="AA102" s="25"/>
      <c r="AC102" s="57" t="s">
        <v>290</v>
      </c>
    </row>
    <row r="103" spans="1:29" ht="65.099999999999994" customHeight="1">
      <c r="H103" s="12" t="s">
        <v>203</v>
      </c>
      <c r="I103" s="127" t="s">
        <v>166</v>
      </c>
      <c r="J103" s="19"/>
      <c r="K103" s="19"/>
      <c r="L103" s="25"/>
      <c r="M103" s="19"/>
      <c r="N103" s="19"/>
      <c r="O103" s="25"/>
      <c r="P103" s="19"/>
      <c r="Q103" s="19"/>
      <c r="R103" s="25"/>
      <c r="S103" s="19"/>
      <c r="T103" s="19"/>
      <c r="U103" s="25"/>
      <c r="V103" s="19"/>
      <c r="W103" s="19"/>
      <c r="X103" s="25"/>
      <c r="Y103" s="19"/>
      <c r="Z103" s="19"/>
      <c r="AA103" s="25"/>
      <c r="AC103" s="56" t="s">
        <v>291</v>
      </c>
    </row>
    <row r="104" spans="1:29" ht="72">
      <c r="A104" s="21">
        <v>1</v>
      </c>
      <c r="B104" s="21">
        <f>IF(J104="Y",1,IF(J104="N",0,IF(J104="NA",IF($AD$7=1,1,0),0)))</f>
        <v>0</v>
      </c>
      <c r="C104" s="21">
        <f>IF(M104="Y",1,IF(M104="N",0,IF(M104="NA",IF($AD$7=1,1,0),0)))</f>
        <v>0</v>
      </c>
      <c r="D104" s="21">
        <f>IF(P104="Y",1,IF(P104="N",0,IF(P104="NA",IF($AD$7=1,1,0),0)))</f>
        <v>0</v>
      </c>
      <c r="E104" s="21">
        <f>IF(S104="Y",1,IF(S104="N",0,IF(S104="NA",IF($AD$7=1,1,0),0)))</f>
        <v>0</v>
      </c>
      <c r="F104" s="21">
        <f>IF(V104="Y",1,IF(V104="N",0,IF(V104="NA",IF($AD$7=1,1,0),0)))</f>
        <v>0</v>
      </c>
      <c r="G104" s="21">
        <f>IF(Y104="Y",1,IF(Y104="N",0,IF(Y104="NA",IF($AD$7=1,1,0),0)))</f>
        <v>0</v>
      </c>
      <c r="H104" s="16" t="s">
        <v>204</v>
      </c>
      <c r="I104" s="140" t="s">
        <v>636</v>
      </c>
      <c r="J104" s="18"/>
      <c r="K104" s="18"/>
      <c r="L104" s="73"/>
      <c r="M104" s="62"/>
      <c r="N104" s="62"/>
      <c r="O104" s="73"/>
      <c r="P104" s="62"/>
      <c r="Q104" s="62"/>
      <c r="R104" s="73"/>
      <c r="S104" s="62"/>
      <c r="T104" s="62"/>
      <c r="U104" s="73"/>
      <c r="V104" s="62"/>
      <c r="W104" s="62"/>
      <c r="X104" s="73"/>
      <c r="Y104" s="62"/>
      <c r="Z104" s="62"/>
      <c r="AA104" s="73"/>
      <c r="AC104" s="57" t="s">
        <v>563</v>
      </c>
    </row>
    <row r="105" spans="1:29" ht="72">
      <c r="A105" s="21">
        <v>1</v>
      </c>
      <c r="B105" s="21">
        <f>IF(J105="Y",1,IF(J105="N",0,IF(J105="NA",IF($AD$7=1,1,0),0)))</f>
        <v>0</v>
      </c>
      <c r="C105" s="21">
        <f>IF(M105="Y",1,IF(M105="N",0,IF(M105="NA",IF($AD$7=1,1,0),0)))</f>
        <v>0</v>
      </c>
      <c r="D105" s="21">
        <f>IF(P105="Y",1,IF(P105="N",0,IF(P105="NA",IF($AD$7=1,1,0),0)))</f>
        <v>0</v>
      </c>
      <c r="E105" s="21">
        <f>IF(S105="Y",1,IF(S105="N",0,IF(S105="NA",IF($AD$7=1,1,0),0)))</f>
        <v>0</v>
      </c>
      <c r="F105" s="21">
        <f>IF(V105="Y",1,IF(V105="N",0,IF(V105="NA",IF($AD$7=1,1,0),0)))</f>
        <v>0</v>
      </c>
      <c r="G105" s="21">
        <f>IF(Y105="Y",1,IF(Y105="N",0,IF(Y105="NA",IF($AD$7=1,1,0),0)))</f>
        <v>0</v>
      </c>
      <c r="H105" s="16" t="s">
        <v>205</v>
      </c>
      <c r="I105" s="140" t="s">
        <v>676</v>
      </c>
      <c r="J105" s="18"/>
      <c r="K105" s="18"/>
      <c r="L105" s="73"/>
      <c r="M105" s="62"/>
      <c r="N105" s="62"/>
      <c r="O105" s="73"/>
      <c r="P105" s="62"/>
      <c r="Q105" s="62"/>
      <c r="R105" s="73"/>
      <c r="S105" s="62"/>
      <c r="T105" s="62"/>
      <c r="U105" s="73"/>
      <c r="V105" s="62"/>
      <c r="W105" s="62"/>
      <c r="X105" s="73"/>
      <c r="Y105" s="62"/>
      <c r="Z105" s="62"/>
      <c r="AA105" s="73"/>
      <c r="AC105" s="56" t="s">
        <v>292</v>
      </c>
    </row>
    <row r="106" spans="1:29" ht="65.099999999999994" customHeight="1">
      <c r="A106" s="21">
        <v>1</v>
      </c>
      <c r="B106" s="21">
        <f>IF(J106="Y",1,IF(J106="N",0,IF(J106="NA",IF($AD$7=1,1,0),0)))</f>
        <v>0</v>
      </c>
      <c r="C106" s="21">
        <f>IF(M106="Y",1,IF(M106="N",0,IF(M106="NA",IF($AD$7=1,1,0),0)))</f>
        <v>0</v>
      </c>
      <c r="D106" s="21">
        <f>IF(P106="Y",1,IF(P106="N",0,IF(P106="NA",IF($AD$7=1,1,0),0)))</f>
        <v>0</v>
      </c>
      <c r="E106" s="21">
        <f>IF(S106="Y",1,IF(S106="N",0,IF(S106="NA",IF($AD$7=1,1,0),0)))</f>
        <v>0</v>
      </c>
      <c r="F106" s="21">
        <f>IF(V106="Y",1,IF(V106="N",0,IF(V106="NA",IF($AD$7=1,1,0),0)))</f>
        <v>0</v>
      </c>
      <c r="G106" s="21">
        <f>IF(Y106="Y",1,IF(Y106="N",0,IF(Y106="NA",IF($AD$7=1,1,0),0)))</f>
        <v>0</v>
      </c>
      <c r="H106" s="16" t="s">
        <v>206</v>
      </c>
      <c r="I106" s="140" t="s">
        <v>591</v>
      </c>
      <c r="J106" s="18"/>
      <c r="K106" s="18"/>
      <c r="L106" s="73"/>
      <c r="M106" s="62"/>
      <c r="N106" s="62"/>
      <c r="O106" s="73"/>
      <c r="P106" s="62"/>
      <c r="Q106" s="62"/>
      <c r="R106" s="73"/>
      <c r="S106" s="62"/>
      <c r="T106" s="62"/>
      <c r="U106" s="73"/>
      <c r="V106" s="62"/>
      <c r="W106" s="62"/>
      <c r="X106" s="73"/>
      <c r="Y106" s="62"/>
      <c r="Z106" s="62"/>
      <c r="AA106" s="73"/>
      <c r="AC106" s="57" t="s">
        <v>293</v>
      </c>
    </row>
    <row r="107" spans="1:29" ht="65.099999999999994" customHeight="1">
      <c r="A107" s="21">
        <v>1</v>
      </c>
      <c r="B107" s="21">
        <f>IF(J107="Y",1,IF(J107="N",0,IF(J107="NA",IF($AD$7=1,1,0),0)))</f>
        <v>0</v>
      </c>
      <c r="C107" s="21">
        <f>IF(M107="Y",1,IF(M107="N",0,IF(M107="NA",IF($AD$7=1,1,0),0)))</f>
        <v>0</v>
      </c>
      <c r="D107" s="21">
        <f>IF(P107="Y",1,IF(P107="N",0,IF(P107="NA",IF($AD$7=1,1,0),0)))</f>
        <v>0</v>
      </c>
      <c r="E107" s="21">
        <f>IF(S107="Y",1,IF(S107="N",0,IF(S107="NA",IF($AD$7=1,1,0),0)))</f>
        <v>0</v>
      </c>
      <c r="F107" s="21">
        <f>IF(V107="Y",1,IF(V107="N",0,IF(V107="NA",IF($AD$7=1,1,0),0)))</f>
        <v>0</v>
      </c>
      <c r="G107" s="21">
        <f>IF(Y107="Y",1,IF(Y107="N",0,IF(Y107="NA",IF($AD$7=1,1,0),0)))</f>
        <v>0</v>
      </c>
      <c r="H107" s="16" t="s">
        <v>207</v>
      </c>
      <c r="I107" s="140" t="s">
        <v>592</v>
      </c>
      <c r="J107" s="18"/>
      <c r="K107" s="18"/>
      <c r="L107" s="73"/>
      <c r="M107" s="62"/>
      <c r="N107" s="62"/>
      <c r="O107" s="73"/>
      <c r="P107" s="62"/>
      <c r="Q107" s="62"/>
      <c r="R107" s="73"/>
      <c r="S107" s="62"/>
      <c r="T107" s="62"/>
      <c r="U107" s="73"/>
      <c r="V107" s="62"/>
      <c r="W107" s="62"/>
      <c r="X107" s="73"/>
      <c r="Y107" s="62"/>
      <c r="Z107" s="62"/>
      <c r="AA107" s="73"/>
      <c r="AC107" s="56" t="s">
        <v>294</v>
      </c>
    </row>
    <row r="108" spans="1:29" ht="65.099999999999994" customHeight="1">
      <c r="A108" s="21">
        <v>1</v>
      </c>
      <c r="B108" s="21">
        <f>IF(J108="Y",1,IF(J108="N",0,IF(J108="NA",IF($AD$7=1,1,0),0)))</f>
        <v>0</v>
      </c>
      <c r="C108" s="21">
        <f>IF(M108="Y",1,IF(M108="N",0,IF(M108="NA",IF($AD$7=1,1,0),0)))</f>
        <v>0</v>
      </c>
      <c r="D108" s="21">
        <f>IF(P108="Y",1,IF(P108="N",0,IF(P108="NA",IF($AD$7=1,1,0),0)))</f>
        <v>0</v>
      </c>
      <c r="E108" s="21">
        <f>IF(S108="Y",1,IF(S108="N",0,IF(S108="NA",IF($AD$7=1,1,0),0)))</f>
        <v>0</v>
      </c>
      <c r="F108" s="21">
        <f>IF(V108="Y",1,IF(V108="N",0,IF(V108="NA",IF($AD$7=1,1,0),0)))</f>
        <v>0</v>
      </c>
      <c r="G108" s="21">
        <f>IF(Y108="Y",1,IF(Y108="N",0,IF(Y108="NA",IF($AD$7=1,1,0),0)))</f>
        <v>0</v>
      </c>
      <c r="H108" s="16" t="s">
        <v>208</v>
      </c>
      <c r="I108" s="140" t="s">
        <v>593</v>
      </c>
      <c r="J108" s="18"/>
      <c r="K108" s="18"/>
      <c r="L108" s="73"/>
      <c r="M108" s="62"/>
      <c r="N108" s="62"/>
      <c r="O108" s="73"/>
      <c r="P108" s="62"/>
      <c r="Q108" s="62"/>
      <c r="R108" s="73"/>
      <c r="S108" s="62"/>
      <c r="T108" s="62"/>
      <c r="U108" s="73"/>
      <c r="V108" s="62"/>
      <c r="W108" s="62"/>
      <c r="X108" s="73"/>
      <c r="Y108" s="62"/>
      <c r="Z108" s="62"/>
      <c r="AA108" s="73"/>
      <c r="AC108" s="57" t="s">
        <v>295</v>
      </c>
    </row>
    <row r="109" spans="1:29" ht="65.099999999999994" customHeight="1">
      <c r="H109" s="10" t="s">
        <v>209</v>
      </c>
      <c r="I109" s="137" t="s">
        <v>167</v>
      </c>
      <c r="J109" s="19"/>
      <c r="K109" s="19"/>
      <c r="L109" s="25"/>
      <c r="M109" s="19"/>
      <c r="N109" s="19"/>
      <c r="O109" s="25"/>
      <c r="P109" s="19"/>
      <c r="Q109" s="19"/>
      <c r="R109" s="25"/>
      <c r="S109" s="19"/>
      <c r="T109" s="19"/>
      <c r="U109" s="25"/>
      <c r="V109" s="19"/>
      <c r="W109" s="19"/>
      <c r="X109" s="25"/>
      <c r="Y109" s="19"/>
      <c r="Z109" s="19"/>
      <c r="AA109" s="25"/>
      <c r="AC109" s="56" t="s">
        <v>296</v>
      </c>
    </row>
    <row r="110" spans="1:29" ht="65.099999999999994" customHeight="1">
      <c r="H110" s="13" t="s">
        <v>210</v>
      </c>
      <c r="I110" s="127" t="s">
        <v>168</v>
      </c>
      <c r="J110" s="19"/>
      <c r="K110" s="19"/>
      <c r="L110" s="25"/>
      <c r="M110" s="19"/>
      <c r="N110" s="19"/>
      <c r="O110" s="25"/>
      <c r="P110" s="19"/>
      <c r="Q110" s="19"/>
      <c r="R110" s="25"/>
      <c r="S110" s="19"/>
      <c r="T110" s="19"/>
      <c r="U110" s="25"/>
      <c r="V110" s="19"/>
      <c r="W110" s="19"/>
      <c r="X110" s="25"/>
      <c r="Y110" s="19"/>
      <c r="Z110" s="19"/>
      <c r="AA110" s="25"/>
      <c r="AC110" s="57" t="s">
        <v>297</v>
      </c>
    </row>
    <row r="111" spans="1:29" ht="78.75" customHeight="1">
      <c r="A111" s="21">
        <v>1</v>
      </c>
      <c r="B111" s="21">
        <f>IF(J111="Y",1,IF(J111="N",0,IF(J111="NA",IF($AD$7=1,1,0),0)))</f>
        <v>0</v>
      </c>
      <c r="C111" s="21">
        <f>IF(M111="Y",1,IF(M111="N",0,IF(M111="NA",IF($AD$7=1,1,0),0)))</f>
        <v>0</v>
      </c>
      <c r="D111" s="21">
        <f>IF(P111="Y",1,IF(P111="N",0,IF(P111="NA",IF($AD$7=1,1,0),0)))</f>
        <v>0</v>
      </c>
      <c r="E111" s="21">
        <f>IF(S111="Y",1,IF(S111="N",0,IF(S111="NA",IF($AD$7=1,1,0),0)))</f>
        <v>0</v>
      </c>
      <c r="F111" s="21">
        <f>IF(V111="Y",1,IF(V111="N",0,IF(V111="NA",IF($AD$7=1,1,0),0)))</f>
        <v>0</v>
      </c>
      <c r="G111" s="21">
        <f>IF(Y111="Y",1,IF(Y111="N",0,IF(Y111="NA",IF($AD$7=1,1,0),0)))</f>
        <v>0</v>
      </c>
      <c r="H111" s="141" t="s">
        <v>678</v>
      </c>
      <c r="I111" s="146" t="s">
        <v>594</v>
      </c>
      <c r="J111" s="18"/>
      <c r="K111" s="18"/>
      <c r="L111" s="73"/>
      <c r="M111" s="62"/>
      <c r="N111" s="62"/>
      <c r="O111" s="73"/>
      <c r="P111" s="62"/>
      <c r="Q111" s="62"/>
      <c r="R111" s="73"/>
      <c r="S111" s="62"/>
      <c r="T111" s="62"/>
      <c r="U111" s="73"/>
      <c r="V111" s="62"/>
      <c r="W111" s="62"/>
      <c r="X111" s="73"/>
      <c r="Y111" s="62"/>
      <c r="Z111" s="62"/>
      <c r="AA111" s="73"/>
      <c r="AC111" s="56" t="s">
        <v>298</v>
      </c>
    </row>
    <row r="112" spans="1:29" ht="65.099999999999994" customHeight="1">
      <c r="A112" s="21">
        <v>1</v>
      </c>
      <c r="B112" s="21">
        <f>IF(J112="Y",1,IF(J112="N",0,IF(J112="NA",IF($AD$7=1,1,0),0)))</f>
        <v>0</v>
      </c>
      <c r="C112" s="21">
        <f>IF(M112="Y",1,IF(M112="N",0,IF(M112="NA",IF($AD$7=1,1,0),0)))</f>
        <v>0</v>
      </c>
      <c r="D112" s="21">
        <f>IF(P112="Y",1,IF(P112="N",0,IF(P112="NA",IF($AD$7=1,1,0),0)))</f>
        <v>0</v>
      </c>
      <c r="E112" s="21">
        <f>IF(S112="Y",1,IF(S112="N",0,IF(S112="NA",IF($AD$7=1,1,0),0)))</f>
        <v>0</v>
      </c>
      <c r="F112" s="21">
        <f>IF(V112="Y",1,IF(V112="N",0,IF(V112="NA",IF($AD$7=1,1,0),0)))</f>
        <v>0</v>
      </c>
      <c r="G112" s="21">
        <f>IF(Y112="Y",1,IF(Y112="N",0,IF(Y112="NA",IF($AD$7=1,1,0),0)))</f>
        <v>0</v>
      </c>
      <c r="H112" s="16" t="s">
        <v>211</v>
      </c>
      <c r="I112" s="140" t="s">
        <v>595</v>
      </c>
      <c r="J112" s="18"/>
      <c r="K112" s="18"/>
      <c r="L112" s="73"/>
      <c r="M112" s="62"/>
      <c r="N112" s="62"/>
      <c r="O112" s="73"/>
      <c r="P112" s="62"/>
      <c r="Q112" s="62"/>
      <c r="R112" s="73"/>
      <c r="S112" s="62"/>
      <c r="T112" s="62"/>
      <c r="U112" s="73"/>
      <c r="V112" s="62"/>
      <c r="W112" s="62"/>
      <c r="X112" s="73"/>
      <c r="Y112" s="62"/>
      <c r="Z112" s="62"/>
      <c r="AA112" s="73"/>
      <c r="AC112" s="57" t="s">
        <v>299</v>
      </c>
    </row>
    <row r="113" spans="1:32" ht="65.099999999999994" customHeight="1">
      <c r="H113" s="6" t="s">
        <v>212</v>
      </c>
      <c r="I113" s="127" t="s">
        <v>169</v>
      </c>
      <c r="J113" s="19"/>
      <c r="K113" s="19"/>
      <c r="L113" s="25"/>
      <c r="M113" s="19"/>
      <c r="N113" s="19"/>
      <c r="O113" s="25"/>
      <c r="P113" s="19"/>
      <c r="Q113" s="19"/>
      <c r="R113" s="25"/>
      <c r="S113" s="19"/>
      <c r="T113" s="19"/>
      <c r="U113" s="25"/>
      <c r="V113" s="19"/>
      <c r="W113" s="19"/>
      <c r="X113" s="25"/>
      <c r="Y113" s="19"/>
      <c r="Z113" s="19"/>
      <c r="AA113" s="25"/>
      <c r="AC113" s="56" t="s">
        <v>300</v>
      </c>
    </row>
    <row r="114" spans="1:32" ht="65.099999999999994" customHeight="1">
      <c r="A114" s="21">
        <v>1</v>
      </c>
      <c r="B114" s="21">
        <f>IF(J114="Y",1,IF(J114="N",0,IF(J114="NA",IF($AD$7=1,1,0),0)))</f>
        <v>0</v>
      </c>
      <c r="C114" s="21">
        <f>IF(M114="Y",1,IF(M114="N",0,IF(M114="NA",IF($AD$7=1,1,0),0)))</f>
        <v>0</v>
      </c>
      <c r="D114" s="21">
        <f>IF(P114="Y",1,IF(P114="N",0,IF(P114="NA",IF($AD$7=1,1,0),0)))</f>
        <v>0</v>
      </c>
      <c r="E114" s="21">
        <f>IF(S114="Y",1,IF(S114="N",0,IF(S114="NA",IF($AD$7=1,1,0),0)))</f>
        <v>0</v>
      </c>
      <c r="F114" s="21">
        <f>IF(V114="Y",1,IF(V114="N",0,IF(V114="NA",IF($AD$7=1,1,0),0)))</f>
        <v>0</v>
      </c>
      <c r="G114" s="21">
        <f>IF(Y114="Y",1,IF(Y114="N",0,IF(Y114="NA",IF($AD$7=1,1,0),0)))</f>
        <v>0</v>
      </c>
      <c r="H114" s="16" t="s">
        <v>213</v>
      </c>
      <c r="I114" s="140" t="s">
        <v>596</v>
      </c>
      <c r="J114" s="18"/>
      <c r="K114" s="18"/>
      <c r="L114" s="73"/>
      <c r="M114" s="62"/>
      <c r="N114" s="62"/>
      <c r="O114" s="73"/>
      <c r="P114" s="62"/>
      <c r="Q114" s="62"/>
      <c r="R114" s="73"/>
      <c r="S114" s="62"/>
      <c r="T114" s="62"/>
      <c r="U114" s="73"/>
      <c r="V114" s="62"/>
      <c r="W114" s="62"/>
      <c r="X114" s="73"/>
      <c r="Y114" s="62"/>
      <c r="Z114" s="62"/>
      <c r="AA114" s="73"/>
      <c r="AC114" s="57" t="s">
        <v>301</v>
      </c>
    </row>
    <row r="115" spans="1:32" ht="72">
      <c r="H115" s="6" t="s">
        <v>214</v>
      </c>
      <c r="I115" s="127" t="s">
        <v>677</v>
      </c>
      <c r="J115" s="19"/>
      <c r="K115" s="19"/>
      <c r="L115" s="25"/>
      <c r="M115" s="19"/>
      <c r="N115" s="19"/>
      <c r="O115" s="25"/>
      <c r="P115" s="19"/>
      <c r="Q115" s="19"/>
      <c r="R115" s="25"/>
      <c r="S115" s="19"/>
      <c r="T115" s="19"/>
      <c r="U115" s="25"/>
      <c r="V115" s="19"/>
      <c r="W115" s="19"/>
      <c r="X115" s="25"/>
      <c r="Y115" s="19"/>
      <c r="Z115" s="19"/>
      <c r="AA115" s="25"/>
      <c r="AC115" s="56" t="s">
        <v>302</v>
      </c>
    </row>
    <row r="116" spans="1:32" s="68" customFormat="1" ht="65.099999999999994" customHeight="1">
      <c r="A116" s="41"/>
      <c r="B116" s="41"/>
      <c r="C116" s="41"/>
      <c r="D116" s="41"/>
      <c r="E116" s="41"/>
      <c r="F116" s="41"/>
      <c r="G116" s="41"/>
      <c r="H116" s="10" t="s">
        <v>215</v>
      </c>
      <c r="I116" s="150" t="s">
        <v>701</v>
      </c>
      <c r="J116" s="19"/>
      <c r="K116" s="19"/>
      <c r="L116" s="25"/>
      <c r="M116" s="19"/>
      <c r="N116" s="19"/>
      <c r="O116" s="25"/>
      <c r="P116" s="19"/>
      <c r="Q116" s="19"/>
      <c r="R116" s="25"/>
      <c r="S116" s="19"/>
      <c r="T116" s="19"/>
      <c r="U116" s="25"/>
      <c r="V116" s="19"/>
      <c r="W116" s="19"/>
      <c r="X116" s="25"/>
      <c r="Y116" s="19"/>
      <c r="Z116" s="19"/>
      <c r="AA116" s="25"/>
      <c r="AB116" s="41"/>
      <c r="AC116" s="66" t="s">
        <v>303</v>
      </c>
      <c r="AD116" s="41"/>
      <c r="AE116" s="67"/>
      <c r="AF116" s="41"/>
    </row>
    <row r="117" spans="1:32" ht="72" customHeight="1">
      <c r="A117" s="41">
        <v>1</v>
      </c>
      <c r="B117" s="41">
        <f>IF(J117="Y",1,IF(J117="N",0,IF(J117="NA",IF($AD$7=1,1,0),0)))</f>
        <v>0</v>
      </c>
      <c r="C117" s="41">
        <f>IF(M117="Y",1,IF(M117="N",0,IF(M117="NA",IF($AD$7=1,1,0),0)))</f>
        <v>0</v>
      </c>
      <c r="D117" s="41">
        <f>IF(P117="Y",1,IF(P117="N",0,IF(P117="NA",IF($AD$7=1,1,0),0)))</f>
        <v>0</v>
      </c>
      <c r="E117" s="41">
        <f>IF(S117="Y",1,IF(S117="N",0,IF(S117="NA",IF($AD$7=1,1,0),0)))</f>
        <v>0</v>
      </c>
      <c r="F117" s="41">
        <f>IF(V117="Y",1,IF(V117="N",0,IF(V117="NA",IF($AD$7=1,1,0),0)))</f>
        <v>0</v>
      </c>
      <c r="G117" s="41">
        <f>IF(Y117="Y",1,IF(Y117="N",0,IF(Y117="NA",IF($AD$7=1,1,0),0)))</f>
        <v>0</v>
      </c>
      <c r="H117" s="141" t="s">
        <v>597</v>
      </c>
      <c r="I117" s="151" t="s">
        <v>572</v>
      </c>
      <c r="J117" s="62"/>
      <c r="K117" s="18"/>
      <c r="L117" s="73"/>
      <c r="M117" s="62"/>
      <c r="N117" s="18"/>
      <c r="O117" s="73"/>
      <c r="P117" s="62"/>
      <c r="Q117" s="18"/>
      <c r="R117" s="73"/>
      <c r="S117" s="62"/>
      <c r="T117" s="18"/>
      <c r="U117" s="73"/>
      <c r="V117" s="62"/>
      <c r="W117" s="18"/>
      <c r="X117" s="73"/>
      <c r="Y117" s="62"/>
      <c r="Z117" s="18"/>
      <c r="AA117" s="73"/>
      <c r="AC117" s="57"/>
    </row>
    <row r="118" spans="1:32" ht="65.099999999999994" customHeight="1">
      <c r="H118" s="11" t="s">
        <v>216</v>
      </c>
      <c r="I118" s="127" t="s">
        <v>700</v>
      </c>
      <c r="J118" s="19"/>
      <c r="K118" s="19"/>
      <c r="L118" s="25"/>
      <c r="M118" s="19"/>
      <c r="N118" s="19"/>
      <c r="O118" s="25"/>
      <c r="P118" s="19"/>
      <c r="Q118" s="19"/>
      <c r="R118" s="25"/>
      <c r="S118" s="19"/>
      <c r="T118" s="19"/>
      <c r="U118" s="25"/>
      <c r="V118" s="19"/>
      <c r="W118" s="19"/>
      <c r="X118" s="25"/>
      <c r="Y118" s="19"/>
      <c r="Z118" s="19"/>
      <c r="AA118" s="25"/>
      <c r="AC118" s="56" t="s">
        <v>304</v>
      </c>
    </row>
    <row r="119" spans="1:32" ht="93.75" customHeight="1">
      <c r="A119" s="41">
        <v>1</v>
      </c>
      <c r="B119" s="41">
        <f>IF(J119="Y",1,IF(J119="N",0,IF(J119="NA",IF($AD$7=1,1,0),0)))</f>
        <v>0</v>
      </c>
      <c r="C119" s="41">
        <f>IF(M119="Y",1,IF(M119="N",0,IF(M119="NA",IF($AD$7=1,1,0),0)))</f>
        <v>0</v>
      </c>
      <c r="D119" s="41">
        <f>IF(P119="Y",1,IF(P119="N",0,IF(P119="NA",IF($AD$7=1,1,0),0)))</f>
        <v>0</v>
      </c>
      <c r="E119" s="41">
        <f>IF(S119="Y",1,IF(S119="N",0,IF(S119="NA",IF($AD$7=1,1,0),0)))</f>
        <v>0</v>
      </c>
      <c r="F119" s="41">
        <f>IF(V119="Y",1,IF(V119="N",0,IF(V119="NA",IF($AD$7=1,1,0),0)))</f>
        <v>0</v>
      </c>
      <c r="G119" s="41">
        <f>IF(Y119="Y",1,IF(Y119="N",0,IF(Y119="NA",IF($AD$7=1,1,0),0)))</f>
        <v>0</v>
      </c>
      <c r="H119" s="141" t="s">
        <v>597</v>
      </c>
      <c r="I119" s="152" t="s">
        <v>679</v>
      </c>
      <c r="J119" s="18"/>
      <c r="K119" s="18"/>
      <c r="L119" s="73"/>
      <c r="M119" s="18"/>
      <c r="N119" s="18"/>
      <c r="O119" s="73"/>
      <c r="P119" s="18"/>
      <c r="Q119" s="18"/>
      <c r="R119" s="73"/>
      <c r="S119" s="18"/>
      <c r="T119" s="18"/>
      <c r="U119" s="73"/>
      <c r="V119" s="18"/>
      <c r="W119" s="18"/>
      <c r="X119" s="73"/>
      <c r="Y119" s="18"/>
      <c r="Z119" s="18"/>
      <c r="AA119" s="73"/>
      <c r="AC119" s="56"/>
    </row>
    <row r="120" spans="1:32" ht="87" customHeight="1">
      <c r="A120" s="41">
        <v>1</v>
      </c>
      <c r="B120" s="41">
        <f>IF(J120="Y",1,IF(J120="N",0,IF(J120="NA",IF($AD$7=1,1,0),0)))</f>
        <v>0</v>
      </c>
      <c r="C120" s="41">
        <f>IF(M120="Y",1,IF(M120="N",0,IF(M120="NA",IF($AD$7=1,1,0),0)))</f>
        <v>0</v>
      </c>
      <c r="D120" s="41">
        <f>IF(P120="Y",1,IF(P120="N",0,IF(P120="NA",IF($AD$7=1,1,0),0)))</f>
        <v>0</v>
      </c>
      <c r="E120" s="41">
        <f>IF(S120="Y",1,IF(S120="N",0,IF(S120="NA",IF($AD$7=1,1,0),0)))</f>
        <v>0</v>
      </c>
      <c r="F120" s="41">
        <f>IF(V120="Y",1,IF(V120="N",0,IF(V120="NA",IF($AD$7=1,1,0),0)))</f>
        <v>0</v>
      </c>
      <c r="G120" s="41">
        <f>IF(Y120="Y",1,IF(Y120="N",0,IF(Y120="NA",IF($AD$7=1,1,0),0)))</f>
        <v>0</v>
      </c>
      <c r="H120" s="141" t="s">
        <v>597</v>
      </c>
      <c r="I120" s="152" t="s">
        <v>573</v>
      </c>
      <c r="J120" s="18"/>
      <c r="K120" s="18"/>
      <c r="L120" s="73"/>
      <c r="M120" s="18"/>
      <c r="N120" s="18"/>
      <c r="O120" s="73"/>
      <c r="P120" s="18"/>
      <c r="Q120" s="18"/>
      <c r="R120" s="73"/>
      <c r="S120" s="18"/>
      <c r="T120" s="18"/>
      <c r="U120" s="73"/>
      <c r="V120" s="18"/>
      <c r="W120" s="18"/>
      <c r="X120" s="73"/>
      <c r="Y120" s="18"/>
      <c r="Z120" s="18"/>
      <c r="AA120" s="73"/>
      <c r="AC120" s="56"/>
    </row>
    <row r="121" spans="1:32" ht="78.75" customHeight="1">
      <c r="A121" s="41">
        <v>1</v>
      </c>
      <c r="B121" s="41">
        <f>IF(J121="Y",1,IF(J121="N",0,IF(J121="NA",IF($AD$7=1,1,0),0)))</f>
        <v>0</v>
      </c>
      <c r="C121" s="41">
        <f>IF(M121="Y",1,IF(M121="N",0,IF(M121="NA",IF($AD$7=1,1,0),0)))</f>
        <v>0</v>
      </c>
      <c r="D121" s="41">
        <f>IF(P121="Y",1,IF(P121="N",0,IF(P121="NA",IF($AD$7=1,1,0),0)))</f>
        <v>0</v>
      </c>
      <c r="E121" s="41">
        <f>IF(S121="Y",1,IF(S121="N",0,IF(S121="NA",IF($AD$7=1,1,0),0)))</f>
        <v>0</v>
      </c>
      <c r="F121" s="41">
        <f>IF(V121="Y",1,IF(V121="N",0,IF(V121="NA",IF($AD$7=1,1,0),0)))</f>
        <v>0</v>
      </c>
      <c r="G121" s="41">
        <f>IF(Y121="Y",1,IF(Y121="N",0,IF(Y121="NA",IF($AD$7=1,1,0),0)))</f>
        <v>0</v>
      </c>
      <c r="H121" s="141" t="s">
        <v>597</v>
      </c>
      <c r="I121" s="152" t="s">
        <v>680</v>
      </c>
      <c r="J121" s="18"/>
      <c r="K121" s="18"/>
      <c r="L121" s="73"/>
      <c r="M121" s="18"/>
      <c r="N121" s="18"/>
      <c r="O121" s="73"/>
      <c r="P121" s="18"/>
      <c r="Q121" s="18"/>
      <c r="R121" s="73"/>
      <c r="S121" s="18"/>
      <c r="T121" s="18"/>
      <c r="U121" s="73"/>
      <c r="V121" s="18"/>
      <c r="W121" s="18"/>
      <c r="X121" s="73"/>
      <c r="Y121" s="18"/>
      <c r="Z121" s="18"/>
      <c r="AA121" s="73"/>
      <c r="AC121" s="56"/>
    </row>
    <row r="122" spans="1:32" ht="30" customHeight="1">
      <c r="H122" s="208"/>
      <c r="I122" s="209" t="s">
        <v>177</v>
      </c>
      <c r="J122" s="35"/>
      <c r="K122" s="33" t="str">
        <f>IF(J100&lt;&gt;"Y","Missed Prerequisite",IF(J101&lt;&gt;"Y","Missed Prereq.",SUM(K102:K118)))</f>
        <v>Missed Prerequisite</v>
      </c>
      <c r="L122" s="45"/>
      <c r="M122" s="35"/>
      <c r="N122" s="33" t="str">
        <f>IF(M100&lt;&gt;"Y","Missed Prerequisite",IF(M101&lt;&gt;"Y","Missed Prereq.",SUM(N102:N118)))</f>
        <v>Missed Prerequisite</v>
      </c>
      <c r="O122" s="46"/>
      <c r="P122" s="35"/>
      <c r="Q122" s="33" t="str">
        <f>IF(P100&lt;&gt;"Y","Missed Prerequisite",IF(P101&lt;&gt;"Y","Missed Prereq.",SUM(Q102:Q118)))</f>
        <v>Missed Prerequisite</v>
      </c>
      <c r="R122" s="47"/>
      <c r="S122" s="35"/>
      <c r="T122" s="33" t="str">
        <f>IF(S100&lt;&gt;"Y","Missed Prerequisite",IF(S101&lt;&gt;"Y","Missed Prereq.",SUM(T102:T118)))</f>
        <v>Missed Prerequisite</v>
      </c>
      <c r="U122" s="47"/>
      <c r="V122" s="35"/>
      <c r="W122" s="33" t="str">
        <f>IF(V100&lt;&gt;"Y","Missed Prerequisite",IF(V101&lt;&gt;"Y","Missed Prereq.",SUM(W102:W118)))</f>
        <v>Missed Prerequisite</v>
      </c>
      <c r="X122" s="47"/>
      <c r="Y122" s="35"/>
      <c r="Z122" s="33" t="str">
        <f>IF(Y100&lt;&gt;"Y","Missed Prerequisite",IF(Y101&lt;&gt;"Y","Missed Prereq.",SUM(Z102:Z118)))</f>
        <v>Missed Prerequisite</v>
      </c>
      <c r="AA122" s="48"/>
      <c r="AC122" s="57" t="s">
        <v>305</v>
      </c>
    </row>
    <row r="123" spans="1:32" ht="33.950000000000003" customHeight="1">
      <c r="H123" s="188"/>
      <c r="I123" s="189"/>
      <c r="J123" s="189"/>
      <c r="K123" s="189"/>
      <c r="L123" s="189"/>
      <c r="M123" s="189"/>
      <c r="N123" s="189"/>
      <c r="O123" s="189"/>
      <c r="P123" s="189"/>
      <c r="Q123" s="186" t="s">
        <v>650</v>
      </c>
      <c r="R123" s="189"/>
      <c r="S123" s="189"/>
      <c r="T123" s="189"/>
      <c r="U123" s="189"/>
      <c r="V123" s="189"/>
      <c r="W123" s="189"/>
      <c r="X123" s="189"/>
      <c r="Y123" s="189"/>
      <c r="Z123" s="189"/>
      <c r="AA123" s="190"/>
      <c r="AC123" s="56" t="s">
        <v>274</v>
      </c>
    </row>
    <row r="124" spans="1:32" ht="33.950000000000003" customHeight="1" thickBot="1">
      <c r="H124" s="191"/>
      <c r="I124" s="191"/>
      <c r="J124" s="191"/>
      <c r="K124" s="191"/>
      <c r="L124" s="191"/>
      <c r="M124" s="191"/>
      <c r="N124" s="191"/>
      <c r="O124" s="191"/>
      <c r="P124" s="191"/>
      <c r="Q124" s="198" t="s">
        <v>651</v>
      </c>
      <c r="R124" s="191"/>
      <c r="S124" s="191"/>
      <c r="T124" s="191"/>
      <c r="U124" s="191"/>
      <c r="V124" s="191"/>
      <c r="W124" s="191"/>
      <c r="X124" s="191"/>
      <c r="Y124" s="191"/>
      <c r="Z124" s="191"/>
      <c r="AA124" s="192"/>
      <c r="AC124" s="56"/>
    </row>
    <row r="125" spans="1:32" ht="30" customHeight="1" thickBot="1">
      <c r="H125" s="223"/>
      <c r="I125" s="224"/>
      <c r="J125" s="227" t="s">
        <v>662</v>
      </c>
      <c r="K125" s="228"/>
      <c r="L125" s="229"/>
      <c r="M125" s="227" t="s">
        <v>663</v>
      </c>
      <c r="N125" s="228"/>
      <c r="O125" s="229"/>
      <c r="P125" s="227" t="s">
        <v>664</v>
      </c>
      <c r="Q125" s="228"/>
      <c r="R125" s="229"/>
      <c r="S125" s="227" t="s">
        <v>667</v>
      </c>
      <c r="T125" s="228"/>
      <c r="U125" s="229"/>
      <c r="V125" s="227" t="s">
        <v>665</v>
      </c>
      <c r="W125" s="228"/>
      <c r="X125" s="230"/>
      <c r="Y125" s="231" t="s">
        <v>666</v>
      </c>
      <c r="Z125" s="228"/>
      <c r="AA125" s="230"/>
      <c r="AC125" s="57" t="s">
        <v>306</v>
      </c>
    </row>
    <row r="126" spans="1:32" ht="42" customHeight="1" thickBot="1">
      <c r="H126" s="225" t="s">
        <v>661</v>
      </c>
      <c r="I126" s="226"/>
      <c r="J126" s="28" t="s">
        <v>686</v>
      </c>
      <c r="K126" s="28" t="s">
        <v>688</v>
      </c>
      <c r="L126" s="28" t="s">
        <v>687</v>
      </c>
      <c r="M126" s="28" t="s">
        <v>686</v>
      </c>
      <c r="N126" s="28" t="s">
        <v>688</v>
      </c>
      <c r="O126" s="28" t="s">
        <v>687</v>
      </c>
      <c r="P126" s="28" t="s">
        <v>686</v>
      </c>
      <c r="Q126" s="28" t="s">
        <v>688</v>
      </c>
      <c r="R126" s="28" t="s">
        <v>687</v>
      </c>
      <c r="S126" s="28" t="s">
        <v>686</v>
      </c>
      <c r="T126" s="28" t="s">
        <v>688</v>
      </c>
      <c r="U126" s="28" t="s">
        <v>687</v>
      </c>
      <c r="V126" s="28" t="s">
        <v>686</v>
      </c>
      <c r="W126" s="28" t="s">
        <v>688</v>
      </c>
      <c r="X126" s="28" t="s">
        <v>687</v>
      </c>
      <c r="Y126" s="28" t="s">
        <v>686</v>
      </c>
      <c r="Z126" s="28" t="s">
        <v>688</v>
      </c>
      <c r="AA126" s="28" t="s">
        <v>687</v>
      </c>
      <c r="AC126" s="56" t="s">
        <v>307</v>
      </c>
    </row>
    <row r="127" spans="1:32" ht="26.25" thickBot="1">
      <c r="H127" s="8" t="s">
        <v>217</v>
      </c>
      <c r="I127" s="258" t="s">
        <v>659</v>
      </c>
      <c r="J127" s="19"/>
      <c r="K127" s="63"/>
      <c r="L127" s="38"/>
      <c r="M127" s="24"/>
      <c r="N127" s="63"/>
      <c r="O127" s="38"/>
      <c r="P127" s="24"/>
      <c r="Q127" s="63"/>
      <c r="R127" s="38"/>
      <c r="S127" s="24"/>
      <c r="T127" s="63"/>
      <c r="U127" s="38"/>
      <c r="V127" s="24"/>
      <c r="W127" s="63"/>
      <c r="X127" s="38"/>
      <c r="Y127" s="24"/>
      <c r="Z127" s="63"/>
      <c r="AA127" s="38"/>
      <c r="AC127" s="57" t="s">
        <v>308</v>
      </c>
    </row>
    <row r="128" spans="1:32" ht="26.25" thickBot="1">
      <c r="H128" s="7" t="s">
        <v>218</v>
      </c>
      <c r="I128" s="258" t="s">
        <v>659</v>
      </c>
      <c r="J128" s="19"/>
      <c r="K128" s="63"/>
      <c r="L128" s="38"/>
      <c r="M128" s="24"/>
      <c r="N128" s="63"/>
      <c r="O128" s="38"/>
      <c r="P128" s="24"/>
      <c r="Q128" s="63"/>
      <c r="R128" s="38"/>
      <c r="S128" s="24"/>
      <c r="T128" s="63"/>
      <c r="U128" s="38"/>
      <c r="V128" s="24"/>
      <c r="W128" s="63"/>
      <c r="X128" s="38"/>
      <c r="Y128" s="24"/>
      <c r="Z128" s="63"/>
      <c r="AA128" s="38"/>
      <c r="AC128" s="56" t="s">
        <v>309</v>
      </c>
    </row>
    <row r="129" spans="8:29" ht="26.25" thickBot="1">
      <c r="H129" s="7" t="s">
        <v>219</v>
      </c>
      <c r="I129" s="259" t="s">
        <v>659</v>
      </c>
      <c r="J129" s="19"/>
      <c r="K129" s="63"/>
      <c r="L129" s="38"/>
      <c r="M129" s="24"/>
      <c r="N129" s="63"/>
      <c r="O129" s="38"/>
      <c r="P129" s="24"/>
      <c r="Q129" s="63"/>
      <c r="R129" s="38"/>
      <c r="S129" s="24"/>
      <c r="T129" s="63"/>
      <c r="U129" s="38"/>
      <c r="V129" s="24"/>
      <c r="W129" s="63"/>
      <c r="X129" s="38"/>
      <c r="Y129" s="24"/>
      <c r="Z129" s="63"/>
      <c r="AA129" s="38"/>
      <c r="AC129" s="57" t="s">
        <v>310</v>
      </c>
    </row>
    <row r="130" spans="8:29" ht="26.25" thickBot="1">
      <c r="H130" s="9" t="s">
        <v>220</v>
      </c>
      <c r="I130" s="259" t="s">
        <v>659</v>
      </c>
      <c r="J130" s="19"/>
      <c r="K130" s="63"/>
      <c r="L130" s="38"/>
      <c r="M130" s="24"/>
      <c r="N130" s="63"/>
      <c r="O130" s="38"/>
      <c r="P130" s="24"/>
      <c r="Q130" s="63"/>
      <c r="R130" s="38"/>
      <c r="S130" s="24"/>
      <c r="T130" s="63"/>
      <c r="U130" s="38"/>
      <c r="V130" s="24"/>
      <c r="W130" s="63"/>
      <c r="X130" s="38"/>
      <c r="Y130" s="24"/>
      <c r="Z130" s="63"/>
      <c r="AA130" s="38"/>
      <c r="AC130" s="56" t="s">
        <v>311</v>
      </c>
    </row>
    <row r="131" spans="8:29" ht="25.5" customHeight="1" thickBot="1">
      <c r="H131" s="9" t="s">
        <v>146</v>
      </c>
      <c r="I131" s="259" t="s">
        <v>659</v>
      </c>
      <c r="J131" s="24"/>
      <c r="K131" s="63"/>
      <c r="L131" s="38"/>
      <c r="M131" s="24"/>
      <c r="N131" s="63"/>
      <c r="O131" s="38"/>
      <c r="P131" s="24"/>
      <c r="Q131" s="63"/>
      <c r="R131" s="38"/>
      <c r="S131" s="24"/>
      <c r="T131" s="63"/>
      <c r="U131" s="38"/>
      <c r="V131" s="24"/>
      <c r="W131" s="63"/>
      <c r="X131" s="38"/>
      <c r="Y131" s="24"/>
      <c r="Z131" s="63"/>
      <c r="AA131" s="38"/>
      <c r="AC131" s="57" t="s">
        <v>312</v>
      </c>
    </row>
    <row r="132" spans="8:29" ht="27">
      <c r="H132" s="9" t="s">
        <v>221</v>
      </c>
      <c r="I132" s="260" t="s">
        <v>170</v>
      </c>
      <c r="J132" s="19"/>
      <c r="K132" s="63"/>
      <c r="L132" s="38"/>
      <c r="M132" s="24"/>
      <c r="N132" s="63"/>
      <c r="O132" s="38"/>
      <c r="P132" s="24"/>
      <c r="Q132" s="63"/>
      <c r="R132" s="38"/>
      <c r="S132" s="24"/>
      <c r="T132" s="63"/>
      <c r="U132" s="38"/>
      <c r="V132" s="24"/>
      <c r="W132" s="63"/>
      <c r="X132" s="38"/>
      <c r="Y132" s="24"/>
      <c r="Z132" s="63"/>
      <c r="AA132" s="38"/>
      <c r="AC132" s="56" t="s">
        <v>313</v>
      </c>
    </row>
    <row r="133" spans="8:29" ht="33" customHeight="1">
      <c r="H133" s="208"/>
      <c r="I133" s="209" t="s">
        <v>177</v>
      </c>
      <c r="J133" s="36"/>
      <c r="K133" s="36">
        <f>SUM(K127:K132)</f>
        <v>0</v>
      </c>
      <c r="L133" s="42"/>
      <c r="M133" s="36"/>
      <c r="N133" s="36">
        <f>SUM(N127:N132)</f>
        <v>0</v>
      </c>
      <c r="O133" s="43"/>
      <c r="P133" s="36"/>
      <c r="Q133" s="36">
        <f>SUM(Q127:Q132)</f>
        <v>0</v>
      </c>
      <c r="R133" s="43"/>
      <c r="S133" s="36"/>
      <c r="T133" s="36">
        <f>SUM(T127:T132)</f>
        <v>0</v>
      </c>
      <c r="U133" s="43"/>
      <c r="V133" s="36"/>
      <c r="W133" s="36">
        <f>SUM(W127:W132)</f>
        <v>0</v>
      </c>
      <c r="X133" s="43"/>
      <c r="Y133" s="36"/>
      <c r="Z133" s="36">
        <f>SUM(Z127:Z132)</f>
        <v>0</v>
      </c>
      <c r="AA133" s="44"/>
      <c r="AC133" s="57" t="s">
        <v>314</v>
      </c>
    </row>
    <row r="134" spans="8:29" ht="33.950000000000003" customHeight="1">
      <c r="H134" s="188"/>
      <c r="I134" s="189"/>
      <c r="J134" s="189"/>
      <c r="K134" s="189"/>
      <c r="L134" s="189"/>
      <c r="M134" s="189"/>
      <c r="N134" s="189"/>
      <c r="O134" s="189"/>
      <c r="P134" s="189"/>
      <c r="Q134" s="186" t="s">
        <v>652</v>
      </c>
      <c r="R134" s="189"/>
      <c r="S134" s="189"/>
      <c r="T134" s="189"/>
      <c r="U134" s="189"/>
      <c r="V134" s="189"/>
      <c r="W134" s="189"/>
      <c r="X134" s="189"/>
      <c r="Y134" s="189"/>
      <c r="Z134" s="189"/>
      <c r="AA134" s="190"/>
      <c r="AC134" s="56" t="s">
        <v>274</v>
      </c>
    </row>
    <row r="135" spans="8:29" ht="33.950000000000003" customHeight="1" thickBot="1">
      <c r="H135" s="191"/>
      <c r="I135" s="191"/>
      <c r="J135" s="191"/>
      <c r="K135" s="191"/>
      <c r="L135" s="191"/>
      <c r="M135" s="191"/>
      <c r="N135" s="191"/>
      <c r="O135" s="191"/>
      <c r="P135" s="191"/>
      <c r="Q135" s="198" t="s">
        <v>653</v>
      </c>
      <c r="R135" s="191"/>
      <c r="S135" s="191"/>
      <c r="T135" s="191"/>
      <c r="U135" s="191"/>
      <c r="V135" s="191"/>
      <c r="W135" s="191"/>
      <c r="X135" s="191"/>
      <c r="Y135" s="191"/>
      <c r="Z135" s="191"/>
      <c r="AA135" s="192"/>
      <c r="AC135" s="56"/>
    </row>
    <row r="136" spans="8:29" ht="30" customHeight="1" thickBot="1">
      <c r="H136" s="223"/>
      <c r="I136" s="224"/>
      <c r="J136" s="227" t="s">
        <v>662</v>
      </c>
      <c r="K136" s="228"/>
      <c r="L136" s="229"/>
      <c r="M136" s="227" t="s">
        <v>663</v>
      </c>
      <c r="N136" s="228"/>
      <c r="O136" s="229"/>
      <c r="P136" s="227" t="s">
        <v>664</v>
      </c>
      <c r="Q136" s="228"/>
      <c r="R136" s="229"/>
      <c r="S136" s="227" t="s">
        <v>667</v>
      </c>
      <c r="T136" s="228"/>
      <c r="U136" s="229"/>
      <c r="V136" s="227" t="s">
        <v>665</v>
      </c>
      <c r="W136" s="228"/>
      <c r="X136" s="230"/>
      <c r="Y136" s="231" t="s">
        <v>666</v>
      </c>
      <c r="Z136" s="228"/>
      <c r="AA136" s="230"/>
      <c r="AC136" s="57" t="s">
        <v>315</v>
      </c>
    </row>
    <row r="137" spans="8:29" ht="42" customHeight="1" thickBot="1">
      <c r="H137" s="225" t="s">
        <v>661</v>
      </c>
      <c r="I137" s="226"/>
      <c r="J137" s="28" t="s">
        <v>686</v>
      </c>
      <c r="K137" s="28" t="s">
        <v>688</v>
      </c>
      <c r="L137" s="28" t="s">
        <v>687</v>
      </c>
      <c r="M137" s="28" t="s">
        <v>686</v>
      </c>
      <c r="N137" s="28" t="s">
        <v>688</v>
      </c>
      <c r="O137" s="28" t="s">
        <v>687</v>
      </c>
      <c r="P137" s="28" t="s">
        <v>686</v>
      </c>
      <c r="Q137" s="28" t="s">
        <v>688</v>
      </c>
      <c r="R137" s="28" t="s">
        <v>687</v>
      </c>
      <c r="S137" s="28" t="s">
        <v>686</v>
      </c>
      <c r="T137" s="28" t="s">
        <v>688</v>
      </c>
      <c r="U137" s="28" t="s">
        <v>687</v>
      </c>
      <c r="V137" s="28" t="s">
        <v>686</v>
      </c>
      <c r="W137" s="28" t="s">
        <v>688</v>
      </c>
      <c r="X137" s="28" t="s">
        <v>687</v>
      </c>
      <c r="Y137" s="28" t="s">
        <v>686</v>
      </c>
      <c r="Z137" s="28" t="s">
        <v>688</v>
      </c>
      <c r="AA137" s="28" t="s">
        <v>687</v>
      </c>
      <c r="AC137" s="56" t="s">
        <v>316</v>
      </c>
    </row>
    <row r="138" spans="8:29" ht="29.25" customHeight="1">
      <c r="H138" s="8" t="s">
        <v>134</v>
      </c>
      <c r="I138" s="258" t="s">
        <v>138</v>
      </c>
      <c r="J138" s="19"/>
      <c r="K138" s="19"/>
      <c r="L138" s="38"/>
      <c r="M138" s="24"/>
      <c r="N138" s="19"/>
      <c r="O138" s="38"/>
      <c r="P138" s="24"/>
      <c r="Q138" s="19"/>
      <c r="R138" s="38"/>
      <c r="S138" s="24"/>
      <c r="T138" s="19"/>
      <c r="U138" s="38"/>
      <c r="V138" s="24"/>
      <c r="W138" s="19"/>
      <c r="X138" s="38"/>
      <c r="Y138" s="24"/>
      <c r="Z138" s="19"/>
      <c r="AA138" s="38"/>
      <c r="AC138" s="57" t="s">
        <v>317</v>
      </c>
    </row>
    <row r="139" spans="8:29" ht="25.5">
      <c r="H139" s="7" t="s">
        <v>135</v>
      </c>
      <c r="I139" s="258" t="s">
        <v>138</v>
      </c>
      <c r="J139" s="19"/>
      <c r="K139" s="19"/>
      <c r="L139" s="38"/>
      <c r="M139" s="24"/>
      <c r="N139" s="19"/>
      <c r="O139" s="38"/>
      <c r="P139" s="24"/>
      <c r="Q139" s="19"/>
      <c r="R139" s="38"/>
      <c r="S139" s="24"/>
      <c r="T139" s="19"/>
      <c r="U139" s="38"/>
      <c r="V139" s="24"/>
      <c r="W139" s="19"/>
      <c r="X139" s="38"/>
      <c r="Y139" s="24"/>
      <c r="Z139" s="19"/>
      <c r="AA139" s="38"/>
      <c r="AC139" s="56" t="s">
        <v>318</v>
      </c>
    </row>
    <row r="140" spans="8:29" ht="25.5">
      <c r="H140" s="8" t="s">
        <v>136</v>
      </c>
      <c r="I140" s="258" t="s">
        <v>138</v>
      </c>
      <c r="J140" s="19"/>
      <c r="K140" s="19"/>
      <c r="L140" s="38"/>
      <c r="M140" s="24"/>
      <c r="N140" s="19"/>
      <c r="O140" s="38"/>
      <c r="P140" s="24"/>
      <c r="Q140" s="19"/>
      <c r="R140" s="38"/>
      <c r="S140" s="24"/>
      <c r="T140" s="19"/>
      <c r="U140" s="38"/>
      <c r="V140" s="24"/>
      <c r="W140" s="19"/>
      <c r="X140" s="38"/>
      <c r="Y140" s="24"/>
      <c r="Z140" s="19"/>
      <c r="AA140" s="38"/>
      <c r="AC140" s="57" t="s">
        <v>319</v>
      </c>
    </row>
    <row r="141" spans="8:29" ht="25.5">
      <c r="H141" s="7" t="s">
        <v>137</v>
      </c>
      <c r="I141" s="258" t="s">
        <v>138</v>
      </c>
      <c r="J141" s="19"/>
      <c r="K141" s="19"/>
      <c r="L141" s="38"/>
      <c r="M141" s="24"/>
      <c r="N141" s="19"/>
      <c r="O141" s="38"/>
      <c r="P141" s="24"/>
      <c r="Q141" s="19"/>
      <c r="R141" s="38"/>
      <c r="S141" s="24"/>
      <c r="T141" s="19"/>
      <c r="U141" s="38"/>
      <c r="V141" s="24"/>
      <c r="W141" s="19"/>
      <c r="X141" s="38"/>
      <c r="Y141" s="24"/>
      <c r="Z141" s="19"/>
      <c r="AA141" s="38"/>
      <c r="AC141" s="56" t="s">
        <v>320</v>
      </c>
    </row>
    <row r="142" spans="8:29" ht="33" customHeight="1">
      <c r="H142" s="208"/>
      <c r="I142" s="209" t="s">
        <v>177</v>
      </c>
      <c r="J142" s="36"/>
      <c r="K142" s="36">
        <f>SUM(K138:K141)</f>
        <v>0</v>
      </c>
      <c r="L142" s="42"/>
      <c r="M142" s="36"/>
      <c r="N142" s="36">
        <f>SUM(N138:N141)</f>
        <v>0</v>
      </c>
      <c r="O142" s="43"/>
      <c r="P142" s="36"/>
      <c r="Q142" s="36">
        <f>SUM(Q138:Q141)</f>
        <v>0</v>
      </c>
      <c r="R142" s="43"/>
      <c r="S142" s="36"/>
      <c r="T142" s="36">
        <f>SUM(T138:T141)</f>
        <v>0</v>
      </c>
      <c r="U142" s="43"/>
      <c r="V142" s="36"/>
      <c r="W142" s="36">
        <f>SUM(W138:W141)</f>
        <v>0</v>
      </c>
      <c r="X142" s="43"/>
      <c r="Y142" s="36"/>
      <c r="Z142" s="36">
        <f>SUM(Z138:Z141)</f>
        <v>0</v>
      </c>
      <c r="AA142" s="44"/>
      <c r="AC142" s="57" t="s">
        <v>321</v>
      </c>
    </row>
    <row r="143" spans="8:29" ht="33.950000000000003" customHeight="1">
      <c r="H143" s="188"/>
      <c r="I143" s="189"/>
      <c r="J143" s="189"/>
      <c r="K143" s="189"/>
      <c r="L143" s="189"/>
      <c r="M143" s="189"/>
      <c r="N143" s="189"/>
      <c r="O143" s="189"/>
      <c r="P143" s="189"/>
      <c r="Q143" s="186" t="s">
        <v>654</v>
      </c>
      <c r="R143" s="189"/>
      <c r="S143" s="189"/>
      <c r="T143" s="189"/>
      <c r="U143" s="189"/>
      <c r="V143" s="189"/>
      <c r="W143" s="189"/>
      <c r="X143" s="189"/>
      <c r="Y143" s="189"/>
      <c r="Z143" s="189"/>
      <c r="AA143" s="190"/>
      <c r="AC143" s="56" t="s">
        <v>274</v>
      </c>
    </row>
    <row r="144" spans="8:29" ht="33.950000000000003" customHeight="1" thickBot="1">
      <c r="H144" s="191"/>
      <c r="I144" s="191"/>
      <c r="J144" s="191"/>
      <c r="K144" s="191"/>
      <c r="L144" s="191"/>
      <c r="M144" s="191"/>
      <c r="N144" s="191"/>
      <c r="O144" s="191"/>
      <c r="P144" s="191"/>
      <c r="Q144" s="198" t="s">
        <v>645</v>
      </c>
      <c r="R144" s="191"/>
      <c r="S144" s="191"/>
      <c r="T144" s="191"/>
      <c r="U144" s="191"/>
      <c r="V144" s="191"/>
      <c r="W144" s="191"/>
      <c r="X144" s="191"/>
      <c r="Y144" s="191"/>
      <c r="Z144" s="191"/>
      <c r="AA144" s="192"/>
      <c r="AC144" s="56"/>
    </row>
    <row r="145" spans="1:32" ht="30" customHeight="1" thickBot="1">
      <c r="H145" s="223"/>
      <c r="I145" s="224"/>
      <c r="J145" s="227" t="s">
        <v>662</v>
      </c>
      <c r="K145" s="228"/>
      <c r="L145" s="229"/>
      <c r="M145" s="227" t="s">
        <v>663</v>
      </c>
      <c r="N145" s="228"/>
      <c r="O145" s="229"/>
      <c r="P145" s="227" t="s">
        <v>664</v>
      </c>
      <c r="Q145" s="228"/>
      <c r="R145" s="229"/>
      <c r="S145" s="227" t="s">
        <v>667</v>
      </c>
      <c r="T145" s="228"/>
      <c r="U145" s="229"/>
      <c r="V145" s="227" t="s">
        <v>665</v>
      </c>
      <c r="W145" s="228"/>
      <c r="X145" s="230"/>
      <c r="Y145" s="231" t="s">
        <v>666</v>
      </c>
      <c r="Z145" s="228"/>
      <c r="AA145" s="230"/>
      <c r="AC145" s="57" t="s">
        <v>322</v>
      </c>
    </row>
    <row r="146" spans="1:32" ht="42" customHeight="1" thickBot="1">
      <c r="H146" s="225" t="s">
        <v>661</v>
      </c>
      <c r="I146" s="226"/>
      <c r="J146" s="28" t="s">
        <v>686</v>
      </c>
      <c r="K146" s="28" t="s">
        <v>688</v>
      </c>
      <c r="L146" s="28" t="s">
        <v>687</v>
      </c>
      <c r="M146" s="28" t="s">
        <v>686</v>
      </c>
      <c r="N146" s="28" t="s">
        <v>688</v>
      </c>
      <c r="O146" s="28" t="s">
        <v>687</v>
      </c>
      <c r="P146" s="28" t="s">
        <v>686</v>
      </c>
      <c r="Q146" s="28" t="s">
        <v>688</v>
      </c>
      <c r="R146" s="28" t="s">
        <v>687</v>
      </c>
      <c r="S146" s="28" t="s">
        <v>686</v>
      </c>
      <c r="T146" s="28" t="s">
        <v>688</v>
      </c>
      <c r="U146" s="28" t="s">
        <v>687</v>
      </c>
      <c r="V146" s="28" t="s">
        <v>686</v>
      </c>
      <c r="W146" s="28" t="s">
        <v>688</v>
      </c>
      <c r="X146" s="28" t="s">
        <v>687</v>
      </c>
      <c r="Y146" s="28" t="s">
        <v>686</v>
      </c>
      <c r="Z146" s="28" t="s">
        <v>688</v>
      </c>
      <c r="AA146" s="28" t="s">
        <v>687</v>
      </c>
      <c r="AC146" s="56" t="s">
        <v>323</v>
      </c>
    </row>
    <row r="147" spans="1:32" ht="82.5" customHeight="1">
      <c r="A147" s="21">
        <v>1</v>
      </c>
      <c r="B147" s="21">
        <v>0</v>
      </c>
      <c r="C147" s="21">
        <f>IF($M$147="Y",1,0)</f>
        <v>0</v>
      </c>
      <c r="D147" s="21">
        <f>IF($M$147="Y",1,0)</f>
        <v>0</v>
      </c>
      <c r="E147" s="21">
        <f>IF($M$147="Y",1,0)</f>
        <v>0</v>
      </c>
      <c r="F147" s="21">
        <f>IF($M$147="Y",1,0)</f>
        <v>0</v>
      </c>
      <c r="G147" s="21">
        <f>IF($M$147="Y",1,0)</f>
        <v>0</v>
      </c>
      <c r="H147" s="141" t="s">
        <v>681</v>
      </c>
      <c r="I147" s="154" t="s">
        <v>599</v>
      </c>
      <c r="J147" s="18"/>
      <c r="K147" s="18"/>
      <c r="L147" s="73"/>
      <c r="M147" s="62"/>
      <c r="N147" s="62"/>
      <c r="O147" s="73"/>
      <c r="P147" s="62"/>
      <c r="Q147" s="62"/>
      <c r="R147" s="73"/>
      <c r="S147" s="62"/>
      <c r="T147" s="62"/>
      <c r="U147" s="73"/>
      <c r="V147" s="62"/>
      <c r="W147" s="62"/>
      <c r="X147" s="73"/>
      <c r="Y147" s="62"/>
      <c r="Z147" s="62"/>
      <c r="AA147" s="73"/>
      <c r="AC147" s="57" t="s">
        <v>324</v>
      </c>
    </row>
    <row r="148" spans="1:32" ht="65.099999999999994" customHeight="1">
      <c r="A148" s="21">
        <v>1</v>
      </c>
      <c r="B148" s="41">
        <f>IF(J148="Y",1,IF(J148="N",0,IF(J148="NA",IF($AD$7=1,1,0),0)))</f>
        <v>0</v>
      </c>
      <c r="C148" s="41">
        <f>IF(M148="Y",1,IF(M148="N",0,IF(M148="NA",IF($AD$7=1,1,0),0)))</f>
        <v>0</v>
      </c>
      <c r="D148" s="41">
        <f>IF(P148="Y",1,IF(P148="N",0,IF(P148="NA",IF($AD$7=1,1,0),0)))</f>
        <v>0</v>
      </c>
      <c r="E148" s="41">
        <f>IF(S148="Y",1,IF(S148="N",0,IF(S148="NA",IF($AD$7=1,1,0),0)))</f>
        <v>0</v>
      </c>
      <c r="F148" s="41">
        <f>IF(V148="Y",1,IF(V148="N",0,IF(V148="NA",IF($AD$7=1,1,0),0)))</f>
        <v>0</v>
      </c>
      <c r="G148" s="41">
        <f>IF(Y148="Y",1,IF(Y148="N",0,IF(Y148="NA",IF($AD$7=1,1,0),0)))</f>
        <v>0</v>
      </c>
      <c r="H148" s="141" t="s">
        <v>597</v>
      </c>
      <c r="I148" s="146" t="s">
        <v>598</v>
      </c>
      <c r="J148" s="18"/>
      <c r="K148" s="70"/>
      <c r="L148" s="73"/>
      <c r="M148" s="74"/>
      <c r="N148" s="74"/>
      <c r="O148" s="73"/>
      <c r="P148" s="74"/>
      <c r="Q148" s="74"/>
      <c r="R148" s="73"/>
      <c r="S148" s="74"/>
      <c r="T148" s="74"/>
      <c r="U148" s="73"/>
      <c r="V148" s="74"/>
      <c r="W148" s="74"/>
      <c r="X148" s="73"/>
      <c r="Y148" s="74"/>
      <c r="Z148" s="74"/>
      <c r="AA148" s="73"/>
      <c r="AC148" s="57"/>
    </row>
    <row r="149" spans="1:32" ht="98.25" customHeight="1">
      <c r="A149" s="21">
        <v>1</v>
      </c>
      <c r="B149" s="41">
        <f>IF(J149="Y",1,IF(J149="N",0,IF(J149="NA",IF($AD$7=1,1,0),0)))</f>
        <v>0</v>
      </c>
      <c r="C149" s="41">
        <f>IF(M149="Y",1,IF(M149="N",0,IF(M149="NA",IF($AD$7=1,1,0),0)))</f>
        <v>0</v>
      </c>
      <c r="D149" s="41">
        <f>IF(P149="Y",1,IF(P149="N",0,IF(P149="NA",IF($AD$7=1,1,0),0)))</f>
        <v>0</v>
      </c>
      <c r="E149" s="41">
        <f>IF(S149="Y",1,IF(S149="N",0,IF(S149="NA",IF($AD$7=1,1,0),0)))</f>
        <v>0</v>
      </c>
      <c r="F149" s="41">
        <f>IF(V149="Y",1,IF(V149="N",0,IF(V149="NA",IF($AD$7=1,1,0),0)))</f>
        <v>0</v>
      </c>
      <c r="G149" s="41">
        <f>IF(Y149="Y",1,IF(Y149="N",0,IF(Y149="NA",IF($AD$7=1,1,0),0)))</f>
        <v>0</v>
      </c>
      <c r="H149" s="141" t="s">
        <v>597</v>
      </c>
      <c r="I149" s="146" t="s">
        <v>682</v>
      </c>
      <c r="J149" s="18"/>
      <c r="K149" s="70"/>
      <c r="L149" s="77"/>
      <c r="M149" s="74"/>
      <c r="N149" s="74"/>
      <c r="O149" s="77"/>
      <c r="P149" s="74"/>
      <c r="Q149" s="74"/>
      <c r="R149" s="77"/>
      <c r="S149" s="74"/>
      <c r="T149" s="74"/>
      <c r="U149" s="77"/>
      <c r="V149" s="74"/>
      <c r="W149" s="74"/>
      <c r="X149" s="77"/>
      <c r="Y149" s="74"/>
      <c r="Z149" s="74"/>
      <c r="AA149" s="77"/>
      <c r="AC149" s="57"/>
    </row>
    <row r="150" spans="1:32" ht="88.5" customHeight="1">
      <c r="A150" s="21">
        <v>1</v>
      </c>
      <c r="B150" s="41">
        <f>IF(J150="Y",1,IF(J150="N",0,IF(J150="NA",IF($AD$7=1,1,0),0)))</f>
        <v>0</v>
      </c>
      <c r="C150" s="41">
        <f>IF(M150="Y",1,IF(M150="N",0,IF(M150="NA",IF($AD$7=1,1,0),0)))</f>
        <v>0</v>
      </c>
      <c r="D150" s="41">
        <f>IF(P150="Y",1,IF(P150="N",0,IF(P150="NA",IF($AD$7=1,1,0),0)))</f>
        <v>0</v>
      </c>
      <c r="E150" s="41">
        <f>IF(S150="Y",1,IF(S150="N",0,IF(S150="NA",IF($AD$7=1,1,0),0)))</f>
        <v>0</v>
      </c>
      <c r="F150" s="41">
        <f>IF(V150="Y",1,IF(V150="N",0,IF(V150="NA",IF($AD$7=1,1,0),0)))</f>
        <v>0</v>
      </c>
      <c r="G150" s="41">
        <f>IF(Y150="Y",1,IF(Y150="N",0,IF(Y150="NA",IF($AD$7=1,1,0),0)))</f>
        <v>0</v>
      </c>
      <c r="H150" s="141" t="s">
        <v>597</v>
      </c>
      <c r="I150" s="146" t="s">
        <v>683</v>
      </c>
      <c r="J150" s="18"/>
      <c r="K150" s="70"/>
      <c r="L150" s="73"/>
      <c r="M150" s="74"/>
      <c r="N150" s="74"/>
      <c r="O150" s="73"/>
      <c r="P150" s="74"/>
      <c r="Q150" s="74"/>
      <c r="R150" s="73"/>
      <c r="S150" s="74"/>
      <c r="T150" s="74"/>
      <c r="U150" s="73"/>
      <c r="V150" s="74"/>
      <c r="W150" s="74"/>
      <c r="X150" s="73"/>
      <c r="Y150" s="74"/>
      <c r="Z150" s="74"/>
      <c r="AA150" s="73"/>
      <c r="AC150" s="57"/>
    </row>
    <row r="151" spans="1:32" ht="93" customHeight="1">
      <c r="A151" s="21">
        <v>1</v>
      </c>
      <c r="B151" s="41">
        <f>IF(J151="Y",1,IF(J151="N",0,IF(J151="NA",IF($AD$7=1,1,0),0)))</f>
        <v>0</v>
      </c>
      <c r="C151" s="41">
        <f>IF(M151="Y",1,IF(M151="N",0,IF(M151="NA",IF($AD$7=1,1,0),0)))</f>
        <v>0</v>
      </c>
      <c r="D151" s="41">
        <f>IF(P151="Y",1,IF(P151="N",0,IF(P151="NA",IF($AD$7=1,1,0),0)))</f>
        <v>0</v>
      </c>
      <c r="E151" s="41">
        <f>IF(S151="Y",1,IF(S151="N",0,IF(S151="NA",IF($AD$7=1,1,0),0)))</f>
        <v>0</v>
      </c>
      <c r="F151" s="41">
        <f>IF(V151="Y",1,IF(V151="N",0,IF(V151="NA",IF($AD$7=1,1,0),0)))</f>
        <v>0</v>
      </c>
      <c r="G151" s="41">
        <f>IF(Y151="Y",1,IF(Y151="N",0,IF(Y151="NA",IF($AD$7=1,1,0),0)))</f>
        <v>0</v>
      </c>
      <c r="H151" s="141" t="s">
        <v>597</v>
      </c>
      <c r="I151" s="146" t="s">
        <v>684</v>
      </c>
      <c r="J151" s="18"/>
      <c r="K151" s="70"/>
      <c r="L151" s="77"/>
      <c r="M151" s="74"/>
      <c r="N151" s="74"/>
      <c r="O151" s="77"/>
      <c r="P151" s="74"/>
      <c r="Q151" s="74"/>
      <c r="R151" s="77"/>
      <c r="S151" s="74"/>
      <c r="T151" s="74"/>
      <c r="U151" s="77"/>
      <c r="V151" s="74"/>
      <c r="W151" s="74"/>
      <c r="X151" s="77"/>
      <c r="Y151" s="74"/>
      <c r="Z151" s="74"/>
      <c r="AA151" s="77"/>
      <c r="AC151" s="57"/>
    </row>
    <row r="152" spans="1:32" ht="15.75" thickBot="1">
      <c r="H152" s="5"/>
      <c r="I152" s="5"/>
      <c r="J152" s="5"/>
      <c r="K152" s="5"/>
      <c r="L152" s="5"/>
      <c r="M152" s="3"/>
      <c r="N152" s="3"/>
      <c r="O152" s="3"/>
      <c r="P152" s="3"/>
      <c r="Q152" s="3"/>
      <c r="R152" s="31"/>
      <c r="S152" s="3"/>
      <c r="T152" s="3"/>
      <c r="U152" s="31"/>
      <c r="V152" s="31"/>
      <c r="W152" s="31"/>
      <c r="X152" s="31"/>
      <c r="Y152" s="31"/>
      <c r="Z152" s="31"/>
      <c r="AA152" s="31"/>
      <c r="AC152" s="56" t="s">
        <v>325</v>
      </c>
    </row>
    <row r="153" spans="1:32" s="166" customFormat="1" ht="15" customHeight="1">
      <c r="A153" s="165"/>
      <c r="B153" s="165"/>
      <c r="C153" s="165"/>
      <c r="D153" s="165"/>
      <c r="E153" s="165"/>
      <c r="F153" s="165"/>
      <c r="G153" s="165"/>
      <c r="H153" s="241" t="s">
        <v>694</v>
      </c>
      <c r="I153" s="242"/>
      <c r="J153" s="242"/>
      <c r="K153" s="242"/>
      <c r="L153" s="242"/>
      <c r="M153" s="243"/>
      <c r="N153" s="244"/>
      <c r="S153" s="167"/>
      <c r="T153" s="167"/>
      <c r="U153" s="168"/>
      <c r="V153" s="168"/>
      <c r="W153" s="168"/>
      <c r="X153" s="168"/>
      <c r="Y153" s="169"/>
      <c r="Z153" s="169"/>
      <c r="AA153" s="169"/>
      <c r="AB153" s="165"/>
      <c r="AC153" s="163" t="s">
        <v>326</v>
      </c>
      <c r="AD153" s="165"/>
      <c r="AE153" s="170"/>
      <c r="AF153" s="165"/>
    </row>
    <row r="154" spans="1:32" s="172" customFormat="1" ht="15" customHeight="1">
      <c r="A154" s="171"/>
      <c r="B154" s="171"/>
      <c r="C154" s="171"/>
      <c r="D154" s="171"/>
      <c r="E154" s="171"/>
      <c r="F154" s="171"/>
      <c r="G154" s="171"/>
      <c r="H154" s="245" t="s">
        <v>171</v>
      </c>
      <c r="I154" s="246"/>
      <c r="J154" s="246"/>
      <c r="K154" s="246"/>
      <c r="L154" s="246"/>
      <c r="M154" s="247"/>
      <c r="N154" s="248"/>
      <c r="S154" s="1"/>
      <c r="T154" s="1"/>
      <c r="U154" s="1"/>
      <c r="V154" s="1"/>
      <c r="W154" s="1"/>
      <c r="X154" s="1"/>
      <c r="Y154" s="160"/>
      <c r="Z154" s="160"/>
      <c r="AA154" s="160"/>
      <c r="AB154" s="171"/>
      <c r="AC154" s="159" t="s">
        <v>327</v>
      </c>
      <c r="AD154" s="171"/>
      <c r="AE154" s="173"/>
      <c r="AF154" s="171"/>
    </row>
    <row r="155" spans="1:32" s="172" customFormat="1" ht="15" customHeight="1">
      <c r="A155" s="171"/>
      <c r="B155" s="171"/>
      <c r="C155" s="171"/>
      <c r="D155" s="171"/>
      <c r="E155" s="171"/>
      <c r="F155" s="171"/>
      <c r="G155" s="171"/>
      <c r="H155" s="249" t="s">
        <v>131</v>
      </c>
      <c r="I155" s="250"/>
      <c r="J155" s="250"/>
      <c r="K155" s="250"/>
      <c r="L155" s="250"/>
      <c r="M155" s="247"/>
      <c r="N155" s="248"/>
      <c r="S155" s="4"/>
      <c r="T155" s="4"/>
      <c r="U155" s="4"/>
      <c r="V155" s="4"/>
      <c r="W155" s="4"/>
      <c r="X155" s="4"/>
      <c r="Y155" s="160"/>
      <c r="Z155" s="160"/>
      <c r="AA155" s="160"/>
      <c r="AB155" s="171"/>
      <c r="AC155" s="157" t="s">
        <v>328</v>
      </c>
      <c r="AD155" s="171"/>
      <c r="AE155" s="173"/>
      <c r="AF155" s="171"/>
    </row>
    <row r="156" spans="1:32" s="172" customFormat="1" ht="15" customHeight="1" thickBot="1">
      <c r="A156" s="171"/>
      <c r="B156" s="171"/>
      <c r="C156" s="171"/>
      <c r="D156" s="171"/>
      <c r="E156" s="171"/>
      <c r="F156" s="171"/>
      <c r="G156" s="171"/>
      <c r="H156" s="251" t="s">
        <v>172</v>
      </c>
      <c r="I156" s="252"/>
      <c r="J156" s="252"/>
      <c r="K156" s="252"/>
      <c r="L156" s="252"/>
      <c r="M156" s="253"/>
      <c r="N156" s="254"/>
      <c r="S156" s="174"/>
      <c r="T156" s="174"/>
      <c r="U156" s="174"/>
      <c r="V156" s="174"/>
      <c r="W156" s="174"/>
      <c r="X156" s="174"/>
      <c r="Y156" s="160"/>
      <c r="Z156" s="160"/>
      <c r="AA156" s="160"/>
      <c r="AB156" s="171"/>
      <c r="AC156" s="159" t="s">
        <v>329</v>
      </c>
      <c r="AD156" s="171"/>
      <c r="AE156" s="173"/>
      <c r="AF156" s="171"/>
    </row>
    <row r="157" spans="1:32" s="172" customFormat="1" ht="15" customHeight="1" thickBot="1">
      <c r="A157" s="171"/>
      <c r="B157" s="171"/>
      <c r="C157" s="171"/>
      <c r="D157" s="171"/>
      <c r="E157" s="171"/>
      <c r="F157" s="171"/>
      <c r="G157" s="171"/>
      <c r="H157" s="160"/>
      <c r="I157" s="160"/>
      <c r="J157" s="160"/>
      <c r="K157" s="160"/>
      <c r="L157" s="160"/>
      <c r="M157" s="160"/>
      <c r="N157" s="160"/>
      <c r="O157" s="160"/>
      <c r="P157" s="160"/>
      <c r="Q157" s="160"/>
      <c r="R157" s="160"/>
      <c r="S157" s="160"/>
      <c r="T157" s="160"/>
      <c r="U157" s="160"/>
      <c r="V157" s="160"/>
      <c r="W157" s="160"/>
      <c r="X157" s="160"/>
      <c r="Y157" s="160"/>
      <c r="Z157" s="160"/>
      <c r="AA157" s="160"/>
      <c r="AB157" s="171"/>
      <c r="AC157" s="157" t="s">
        <v>331</v>
      </c>
      <c r="AD157" s="171"/>
      <c r="AE157" s="173"/>
      <c r="AF157" s="171"/>
    </row>
    <row r="158" spans="1:32" s="166" customFormat="1" ht="15" customHeight="1">
      <c r="A158" s="165"/>
      <c r="B158" s="165"/>
      <c r="C158" s="165"/>
      <c r="D158" s="165"/>
      <c r="E158" s="165"/>
      <c r="F158" s="165"/>
      <c r="G158" s="165"/>
      <c r="H158" s="176" t="s">
        <v>638</v>
      </c>
      <c r="I158" s="177"/>
      <c r="J158" s="177"/>
      <c r="K158" s="177"/>
      <c r="L158" s="177"/>
      <c r="M158" s="177"/>
      <c r="N158" s="177"/>
      <c r="O158" s="177"/>
      <c r="P158" s="177"/>
      <c r="Q158" s="177"/>
      <c r="R158" s="177"/>
      <c r="S158" s="177"/>
      <c r="T158" s="177"/>
      <c r="U158" s="177"/>
      <c r="V158" s="177"/>
      <c r="W158" s="177"/>
      <c r="X158" s="177"/>
      <c r="Y158" s="179"/>
      <c r="Z158" s="168"/>
      <c r="AA158" s="168"/>
      <c r="AB158" s="165"/>
      <c r="AC158" s="175" t="s">
        <v>332</v>
      </c>
      <c r="AD158" s="165"/>
      <c r="AE158" s="170"/>
      <c r="AF158" s="165"/>
    </row>
    <row r="159" spans="1:32" s="166" customFormat="1" ht="15" customHeight="1">
      <c r="A159" s="165"/>
      <c r="B159" s="165"/>
      <c r="C159" s="165"/>
      <c r="D159" s="165"/>
      <c r="E159" s="165"/>
      <c r="F159" s="165"/>
      <c r="G159" s="165"/>
      <c r="H159" s="178" t="s">
        <v>639</v>
      </c>
      <c r="I159" s="168"/>
      <c r="J159" s="168"/>
      <c r="K159" s="168"/>
      <c r="L159" s="168"/>
      <c r="M159" s="168"/>
      <c r="N159" s="168"/>
      <c r="O159" s="168"/>
      <c r="P159" s="168"/>
      <c r="Q159" s="168"/>
      <c r="R159" s="168"/>
      <c r="S159" s="168"/>
      <c r="T159" s="168"/>
      <c r="U159" s="168"/>
      <c r="V159" s="168"/>
      <c r="W159" s="168"/>
      <c r="X159" s="168"/>
      <c r="Y159" s="179"/>
      <c r="Z159" s="168"/>
      <c r="AA159" s="168"/>
      <c r="AB159" s="165"/>
      <c r="AC159" s="175"/>
      <c r="AD159" s="165"/>
      <c r="AE159" s="170"/>
      <c r="AF159" s="165"/>
    </row>
    <row r="160" spans="1:32" s="166" customFormat="1" ht="15" customHeight="1">
      <c r="A160" s="165"/>
      <c r="B160" s="165"/>
      <c r="C160" s="165"/>
      <c r="D160" s="165"/>
      <c r="E160" s="165"/>
      <c r="F160" s="165"/>
      <c r="G160" s="165"/>
      <c r="H160" s="178"/>
      <c r="I160" s="168"/>
      <c r="J160" s="168"/>
      <c r="K160" s="168"/>
      <c r="L160" s="168"/>
      <c r="M160" s="168"/>
      <c r="N160" s="168"/>
      <c r="O160" s="168"/>
      <c r="P160" s="168"/>
      <c r="Q160" s="168"/>
      <c r="R160" s="168"/>
      <c r="S160" s="168"/>
      <c r="T160" s="168"/>
      <c r="U160" s="168"/>
      <c r="V160" s="168"/>
      <c r="W160" s="168"/>
      <c r="X160" s="168"/>
      <c r="Y160" s="179"/>
      <c r="Z160" s="168"/>
      <c r="AA160" s="168"/>
      <c r="AB160" s="165"/>
      <c r="AC160" s="175"/>
      <c r="AD160" s="165"/>
      <c r="AE160" s="170"/>
      <c r="AF160" s="165"/>
    </row>
    <row r="161" spans="1:32" s="166" customFormat="1" ht="15" customHeight="1">
      <c r="A161" s="165"/>
      <c r="B161" s="165"/>
      <c r="C161" s="165"/>
      <c r="D161" s="165"/>
      <c r="E161" s="165"/>
      <c r="F161" s="165"/>
      <c r="G161" s="165"/>
      <c r="H161" s="179" t="s">
        <v>689</v>
      </c>
      <c r="I161" s="168"/>
      <c r="J161" s="168"/>
      <c r="K161" s="168"/>
      <c r="L161" s="168"/>
      <c r="M161" s="168"/>
      <c r="N161" s="168"/>
      <c r="O161" s="168"/>
      <c r="P161" s="168"/>
      <c r="Q161" s="168"/>
      <c r="R161" s="168"/>
      <c r="S161" s="168"/>
      <c r="T161" s="168"/>
      <c r="U161" s="168"/>
      <c r="V161" s="168"/>
      <c r="W161" s="168"/>
      <c r="X161" s="168"/>
      <c r="Y161" s="179"/>
      <c r="Z161" s="168"/>
      <c r="AA161" s="168"/>
      <c r="AB161" s="165"/>
      <c r="AC161" s="163" t="s">
        <v>333</v>
      </c>
      <c r="AD161" s="165"/>
      <c r="AE161" s="170"/>
      <c r="AF161" s="165"/>
    </row>
    <row r="162" spans="1:32" s="166" customFormat="1" ht="15" customHeight="1">
      <c r="A162" s="165"/>
      <c r="B162" s="165"/>
      <c r="C162" s="165"/>
      <c r="D162" s="165"/>
      <c r="E162" s="165"/>
      <c r="F162" s="165"/>
      <c r="G162" s="165"/>
      <c r="H162" s="179" t="s">
        <v>692</v>
      </c>
      <c r="I162" s="168"/>
      <c r="J162" s="168"/>
      <c r="K162" s="168"/>
      <c r="L162" s="168"/>
      <c r="M162" s="168"/>
      <c r="N162" s="168"/>
      <c r="O162" s="168"/>
      <c r="P162" s="168"/>
      <c r="Q162" s="168"/>
      <c r="R162" s="168"/>
      <c r="S162" s="168"/>
      <c r="T162" s="168"/>
      <c r="U162" s="168"/>
      <c r="V162" s="168"/>
      <c r="W162" s="168"/>
      <c r="X162" s="168"/>
      <c r="Y162" s="179"/>
      <c r="Z162" s="168"/>
      <c r="AA162" s="168"/>
      <c r="AB162" s="165"/>
      <c r="AC162" s="163"/>
      <c r="AD162" s="165"/>
      <c r="AE162" s="170"/>
      <c r="AF162" s="165"/>
    </row>
    <row r="163" spans="1:32" s="166" customFormat="1" ht="15" customHeight="1">
      <c r="A163" s="165"/>
      <c r="B163" s="165"/>
      <c r="C163" s="165"/>
      <c r="D163" s="165"/>
      <c r="E163" s="165"/>
      <c r="F163" s="165"/>
      <c r="G163" s="165"/>
      <c r="H163" s="179" t="s">
        <v>690</v>
      </c>
      <c r="I163" s="168"/>
      <c r="J163" s="168"/>
      <c r="K163" s="168"/>
      <c r="L163" s="168"/>
      <c r="M163" s="168"/>
      <c r="N163" s="168"/>
      <c r="O163" s="168"/>
      <c r="P163" s="168"/>
      <c r="Q163" s="168"/>
      <c r="R163" s="168"/>
      <c r="S163" s="168"/>
      <c r="T163" s="168"/>
      <c r="U163" s="168"/>
      <c r="V163" s="168"/>
      <c r="W163" s="168"/>
      <c r="X163" s="168"/>
      <c r="Y163" s="179"/>
      <c r="Z163" s="168"/>
      <c r="AA163" s="168"/>
      <c r="AB163" s="165"/>
      <c r="AC163" s="163"/>
      <c r="AD163" s="165"/>
      <c r="AE163" s="170"/>
      <c r="AF163" s="165"/>
    </row>
    <row r="164" spans="1:32" s="166" customFormat="1" ht="15" customHeight="1">
      <c r="A164" s="165"/>
      <c r="B164" s="165"/>
      <c r="C164" s="165"/>
      <c r="D164" s="165"/>
      <c r="E164" s="165"/>
      <c r="F164" s="165"/>
      <c r="G164" s="165"/>
      <c r="H164" s="179" t="s">
        <v>691</v>
      </c>
      <c r="I164" s="168"/>
      <c r="J164" s="168"/>
      <c r="K164" s="168"/>
      <c r="L164" s="168"/>
      <c r="M164" s="168"/>
      <c r="N164" s="168"/>
      <c r="O164" s="168"/>
      <c r="P164" s="168"/>
      <c r="Q164" s="168"/>
      <c r="R164" s="168"/>
      <c r="S164" s="168"/>
      <c r="T164" s="168"/>
      <c r="U164" s="168"/>
      <c r="V164" s="168"/>
      <c r="W164" s="168"/>
      <c r="X164" s="168"/>
      <c r="Y164" s="179"/>
      <c r="Z164" s="168"/>
      <c r="AA164" s="168"/>
      <c r="AB164" s="165"/>
      <c r="AC164" s="163"/>
      <c r="AD164" s="165"/>
      <c r="AE164" s="170"/>
      <c r="AF164" s="165"/>
    </row>
    <row r="165" spans="1:32" s="166" customFormat="1" ht="15" customHeight="1">
      <c r="A165" s="165"/>
      <c r="B165" s="165"/>
      <c r="C165" s="165"/>
      <c r="D165" s="165"/>
      <c r="E165" s="165"/>
      <c r="F165" s="165"/>
      <c r="G165" s="165"/>
      <c r="H165" s="179"/>
      <c r="I165" s="168"/>
      <c r="J165" s="168"/>
      <c r="K165" s="168"/>
      <c r="L165" s="168"/>
      <c r="M165" s="168"/>
      <c r="N165" s="168"/>
      <c r="O165" s="168"/>
      <c r="P165" s="168"/>
      <c r="Q165" s="168"/>
      <c r="R165" s="168"/>
      <c r="S165" s="168"/>
      <c r="T165" s="168"/>
      <c r="U165" s="168"/>
      <c r="V165" s="168"/>
      <c r="W165" s="168"/>
      <c r="X165" s="168"/>
      <c r="Y165" s="179"/>
      <c r="Z165" s="168"/>
      <c r="AA165" s="168"/>
      <c r="AB165" s="165"/>
      <c r="AC165" s="163"/>
      <c r="AD165" s="165"/>
      <c r="AE165" s="170"/>
      <c r="AF165" s="165"/>
    </row>
    <row r="166" spans="1:32" s="166" customFormat="1" ht="15" customHeight="1">
      <c r="A166" s="165"/>
      <c r="B166" s="165"/>
      <c r="C166" s="165"/>
      <c r="D166" s="165"/>
      <c r="E166" s="165"/>
      <c r="F166" s="165"/>
      <c r="G166" s="165"/>
      <c r="H166" s="179" t="s">
        <v>693</v>
      </c>
      <c r="I166" s="168"/>
      <c r="J166" s="168"/>
      <c r="K166" s="168"/>
      <c r="L166" s="168"/>
      <c r="M166" s="168"/>
      <c r="N166" s="168"/>
      <c r="O166" s="168"/>
      <c r="P166" s="168"/>
      <c r="Q166" s="168"/>
      <c r="R166" s="168"/>
      <c r="S166" s="168"/>
      <c r="T166" s="168"/>
      <c r="U166" s="168"/>
      <c r="V166" s="168"/>
      <c r="W166" s="168"/>
      <c r="X166" s="168"/>
      <c r="Y166" s="179"/>
      <c r="Z166" s="168"/>
      <c r="AA166" s="168"/>
      <c r="AB166" s="165"/>
      <c r="AC166" s="175" t="s">
        <v>334</v>
      </c>
      <c r="AD166" s="165"/>
      <c r="AE166" s="170"/>
      <c r="AF166" s="165"/>
    </row>
    <row r="167" spans="1:32" s="162" customFormat="1" ht="13.5" thickBot="1">
      <c r="A167" s="161"/>
      <c r="B167" s="161"/>
      <c r="C167" s="161"/>
      <c r="D167" s="161"/>
      <c r="E167" s="161"/>
      <c r="F167" s="161"/>
      <c r="G167" s="161"/>
      <c r="H167" s="180" t="s">
        <v>695</v>
      </c>
      <c r="I167" s="181"/>
      <c r="J167" s="181"/>
      <c r="K167" s="181"/>
      <c r="L167" s="181"/>
      <c r="M167" s="181"/>
      <c r="N167" s="181"/>
      <c r="O167" s="181"/>
      <c r="P167" s="181"/>
      <c r="Q167" s="181"/>
      <c r="R167" s="181"/>
      <c r="S167" s="181"/>
      <c r="T167" s="181"/>
      <c r="U167" s="181"/>
      <c r="V167" s="181"/>
      <c r="W167" s="181"/>
      <c r="X167" s="181"/>
      <c r="Y167" s="239"/>
      <c r="Z167" s="240"/>
      <c r="AA167" s="240"/>
      <c r="AB167" s="161"/>
      <c r="AC167" s="163" t="s">
        <v>335</v>
      </c>
      <c r="AD167" s="161"/>
      <c r="AE167" s="164"/>
      <c r="AF167" s="161"/>
    </row>
    <row r="168" spans="1:32" s="79" customFormat="1" ht="14.25">
      <c r="A168" s="156"/>
      <c r="B168" s="156"/>
      <c r="C168" s="156"/>
      <c r="D168" s="156"/>
      <c r="E168" s="156"/>
      <c r="F168" s="156"/>
      <c r="G168" s="156"/>
      <c r="AB168" s="156"/>
      <c r="AC168" s="159" t="s">
        <v>336</v>
      </c>
      <c r="AD168" s="156"/>
      <c r="AE168" s="158"/>
      <c r="AF168" s="156"/>
    </row>
    <row r="169" spans="1:32" s="79" customFormat="1" ht="14.25">
      <c r="A169" s="156"/>
      <c r="B169" s="156"/>
      <c r="C169" s="156"/>
      <c r="D169" s="156"/>
      <c r="E169" s="156"/>
      <c r="F169" s="156"/>
      <c r="G169" s="156"/>
      <c r="AB169" s="156"/>
      <c r="AC169" s="157" t="s">
        <v>337</v>
      </c>
      <c r="AD169" s="156"/>
      <c r="AE169" s="158"/>
      <c r="AF169" s="156"/>
    </row>
    <row r="170" spans="1:32" s="79" customFormat="1" ht="14.25">
      <c r="A170" s="156"/>
      <c r="B170" s="156"/>
      <c r="C170" s="156"/>
      <c r="D170" s="156"/>
      <c r="E170" s="156"/>
      <c r="F170" s="156"/>
      <c r="G170" s="156"/>
      <c r="AB170" s="156"/>
      <c r="AC170" s="159" t="s">
        <v>338</v>
      </c>
      <c r="AD170" s="156"/>
      <c r="AE170" s="158"/>
      <c r="AF170" s="156"/>
    </row>
    <row r="171" spans="1:32" s="79" customFormat="1" ht="14.25">
      <c r="A171" s="156"/>
      <c r="B171" s="156"/>
      <c r="C171" s="156"/>
      <c r="D171" s="156"/>
      <c r="E171" s="156"/>
      <c r="F171" s="156"/>
      <c r="G171" s="156"/>
      <c r="AB171" s="156"/>
      <c r="AC171" s="157" t="s">
        <v>339</v>
      </c>
      <c r="AD171" s="156"/>
      <c r="AE171" s="158"/>
      <c r="AF171" s="156"/>
    </row>
    <row r="172" spans="1:32" s="79" customFormat="1" ht="14.25">
      <c r="A172" s="156"/>
      <c r="B172" s="156"/>
      <c r="C172" s="156"/>
      <c r="D172" s="156"/>
      <c r="E172" s="156"/>
      <c r="F172" s="156"/>
      <c r="G172" s="156"/>
      <c r="AB172" s="156"/>
      <c r="AC172" s="159" t="s">
        <v>340</v>
      </c>
      <c r="AD172" s="156"/>
      <c r="AE172" s="158"/>
      <c r="AF172" s="156"/>
    </row>
    <row r="173" spans="1:32">
      <c r="AC173" s="57" t="s">
        <v>341</v>
      </c>
    </row>
    <row r="174" spans="1:32">
      <c r="AC174" s="56" t="s">
        <v>342</v>
      </c>
    </row>
    <row r="175" spans="1:32">
      <c r="AC175" s="57" t="s">
        <v>343</v>
      </c>
    </row>
    <row r="176" spans="1:32">
      <c r="AC176" s="56" t="s">
        <v>344</v>
      </c>
    </row>
    <row r="177" spans="29:29">
      <c r="AC177" s="57" t="s">
        <v>345</v>
      </c>
    </row>
    <row r="178" spans="29:29">
      <c r="AC178" s="56" t="s">
        <v>346</v>
      </c>
    </row>
    <row r="179" spans="29:29">
      <c r="AC179" s="57" t="s">
        <v>347</v>
      </c>
    </row>
    <row r="180" spans="29:29">
      <c r="AC180" s="56" t="s">
        <v>348</v>
      </c>
    </row>
    <row r="181" spans="29:29">
      <c r="AC181" s="57" t="s">
        <v>349</v>
      </c>
    </row>
    <row r="182" spans="29:29">
      <c r="AC182" s="56" t="s">
        <v>350</v>
      </c>
    </row>
    <row r="183" spans="29:29">
      <c r="AC183" s="57" t="s">
        <v>351</v>
      </c>
    </row>
    <row r="184" spans="29:29">
      <c r="AC184" s="56" t="s">
        <v>352</v>
      </c>
    </row>
    <row r="185" spans="29:29">
      <c r="AC185" s="57" t="s">
        <v>353</v>
      </c>
    </row>
    <row r="186" spans="29:29">
      <c r="AC186" s="56" t="s">
        <v>354</v>
      </c>
    </row>
    <row r="187" spans="29:29">
      <c r="AC187" s="57" t="s">
        <v>355</v>
      </c>
    </row>
    <row r="188" spans="29:29">
      <c r="AC188" s="56" t="s">
        <v>356</v>
      </c>
    </row>
    <row r="189" spans="29:29">
      <c r="AC189" s="57" t="s">
        <v>357</v>
      </c>
    </row>
    <row r="190" spans="29:29">
      <c r="AC190" s="56" t="s">
        <v>358</v>
      </c>
    </row>
    <row r="191" spans="29:29">
      <c r="AC191" s="57" t="s">
        <v>359</v>
      </c>
    </row>
    <row r="192" spans="29:29">
      <c r="AC192" s="56" t="s">
        <v>360</v>
      </c>
    </row>
    <row r="193" spans="29:29">
      <c r="AC193" s="57" t="s">
        <v>361</v>
      </c>
    </row>
    <row r="194" spans="29:29">
      <c r="AC194" s="56" t="s">
        <v>362</v>
      </c>
    </row>
    <row r="195" spans="29:29">
      <c r="AC195" s="57" t="s">
        <v>363</v>
      </c>
    </row>
    <row r="196" spans="29:29">
      <c r="AC196" s="56" t="s">
        <v>364</v>
      </c>
    </row>
    <row r="197" spans="29:29">
      <c r="AC197" s="57" t="s">
        <v>365</v>
      </c>
    </row>
    <row r="198" spans="29:29">
      <c r="AC198" s="56" t="s">
        <v>366</v>
      </c>
    </row>
    <row r="199" spans="29:29">
      <c r="AC199" s="57" t="s">
        <v>367</v>
      </c>
    </row>
    <row r="200" spans="29:29">
      <c r="AC200" s="56" t="s">
        <v>368</v>
      </c>
    </row>
    <row r="201" spans="29:29">
      <c r="AC201" s="57" t="s">
        <v>369</v>
      </c>
    </row>
    <row r="202" spans="29:29">
      <c r="AC202" s="56" t="s">
        <v>370</v>
      </c>
    </row>
    <row r="203" spans="29:29">
      <c r="AC203" s="57" t="s">
        <v>371</v>
      </c>
    </row>
    <row r="204" spans="29:29">
      <c r="AC204" s="56" t="s">
        <v>372</v>
      </c>
    </row>
    <row r="205" spans="29:29">
      <c r="AC205" s="57" t="s">
        <v>373</v>
      </c>
    </row>
    <row r="206" spans="29:29">
      <c r="AC206" s="56" t="s">
        <v>374</v>
      </c>
    </row>
    <row r="207" spans="29:29">
      <c r="AC207" s="57" t="s">
        <v>375</v>
      </c>
    </row>
    <row r="208" spans="29:29">
      <c r="AC208" s="56" t="s">
        <v>376</v>
      </c>
    </row>
    <row r="209" spans="29:29">
      <c r="AC209" s="57" t="s">
        <v>377</v>
      </c>
    </row>
    <row r="210" spans="29:29">
      <c r="AC210" s="56" t="s">
        <v>378</v>
      </c>
    </row>
    <row r="211" spans="29:29">
      <c r="AC211" s="57" t="s">
        <v>379</v>
      </c>
    </row>
    <row r="212" spans="29:29">
      <c r="AC212" s="56" t="s">
        <v>380</v>
      </c>
    </row>
    <row r="213" spans="29:29">
      <c r="AC213" s="57" t="s">
        <v>381</v>
      </c>
    </row>
    <row r="214" spans="29:29">
      <c r="AC214" s="56" t="s">
        <v>382</v>
      </c>
    </row>
    <row r="215" spans="29:29">
      <c r="AC215" s="57" t="s">
        <v>383</v>
      </c>
    </row>
    <row r="216" spans="29:29">
      <c r="AC216" s="56" t="s">
        <v>384</v>
      </c>
    </row>
    <row r="217" spans="29:29">
      <c r="AC217" s="57" t="s">
        <v>385</v>
      </c>
    </row>
    <row r="218" spans="29:29">
      <c r="AC218" s="56" t="s">
        <v>386</v>
      </c>
    </row>
    <row r="219" spans="29:29">
      <c r="AC219" s="57" t="s">
        <v>387</v>
      </c>
    </row>
    <row r="220" spans="29:29">
      <c r="AC220" s="56" t="s">
        <v>388</v>
      </c>
    </row>
    <row r="221" spans="29:29">
      <c r="AC221" s="57" t="s">
        <v>389</v>
      </c>
    </row>
    <row r="222" spans="29:29">
      <c r="AC222" s="56" t="s">
        <v>390</v>
      </c>
    </row>
    <row r="223" spans="29:29">
      <c r="AC223" s="57" t="s">
        <v>391</v>
      </c>
    </row>
    <row r="224" spans="29:29">
      <c r="AC224" s="56" t="s">
        <v>392</v>
      </c>
    </row>
    <row r="225" spans="29:29">
      <c r="AC225" s="57" t="s">
        <v>393</v>
      </c>
    </row>
    <row r="226" spans="29:29">
      <c r="AC226" s="56" t="s">
        <v>394</v>
      </c>
    </row>
    <row r="227" spans="29:29">
      <c r="AC227" s="57" t="s">
        <v>395</v>
      </c>
    </row>
    <row r="228" spans="29:29">
      <c r="AC228" s="56" t="s">
        <v>396</v>
      </c>
    </row>
    <row r="229" spans="29:29">
      <c r="AC229" s="57" t="s">
        <v>397</v>
      </c>
    </row>
    <row r="230" spans="29:29">
      <c r="AC230" s="56" t="s">
        <v>398</v>
      </c>
    </row>
    <row r="231" spans="29:29">
      <c r="AC231" s="57" t="s">
        <v>399</v>
      </c>
    </row>
    <row r="232" spans="29:29">
      <c r="AC232" s="56" t="s">
        <v>400</v>
      </c>
    </row>
    <row r="233" spans="29:29">
      <c r="AC233" s="57" t="s">
        <v>401</v>
      </c>
    </row>
    <row r="234" spans="29:29">
      <c r="AC234" s="56" t="s">
        <v>402</v>
      </c>
    </row>
    <row r="235" spans="29:29">
      <c r="AC235" s="57" t="s">
        <v>403</v>
      </c>
    </row>
    <row r="236" spans="29:29">
      <c r="AC236" s="56" t="s">
        <v>404</v>
      </c>
    </row>
    <row r="237" spans="29:29">
      <c r="AC237" s="57" t="s">
        <v>405</v>
      </c>
    </row>
    <row r="238" spans="29:29">
      <c r="AC238" s="56" t="s">
        <v>406</v>
      </c>
    </row>
    <row r="239" spans="29:29">
      <c r="AC239" s="57" t="s">
        <v>407</v>
      </c>
    </row>
    <row r="240" spans="29:29">
      <c r="AC240" s="56" t="s">
        <v>408</v>
      </c>
    </row>
    <row r="241" spans="29:29">
      <c r="AC241" s="57" t="s">
        <v>409</v>
      </c>
    </row>
    <row r="242" spans="29:29">
      <c r="AC242" s="56" t="s">
        <v>410</v>
      </c>
    </row>
    <row r="243" spans="29:29">
      <c r="AC243" s="57" t="s">
        <v>411</v>
      </c>
    </row>
    <row r="244" spans="29:29">
      <c r="AC244" s="56" t="s">
        <v>412</v>
      </c>
    </row>
    <row r="245" spans="29:29">
      <c r="AC245" s="57" t="s">
        <v>413</v>
      </c>
    </row>
    <row r="246" spans="29:29">
      <c r="AC246" s="56" t="s">
        <v>414</v>
      </c>
    </row>
    <row r="247" spans="29:29">
      <c r="AC247" s="57" t="s">
        <v>415</v>
      </c>
    </row>
    <row r="248" spans="29:29">
      <c r="AC248" s="56" t="s">
        <v>416</v>
      </c>
    </row>
    <row r="249" spans="29:29">
      <c r="AC249" s="57" t="s">
        <v>417</v>
      </c>
    </row>
    <row r="250" spans="29:29">
      <c r="AC250" s="56" t="s">
        <v>418</v>
      </c>
    </row>
    <row r="251" spans="29:29">
      <c r="AC251" s="57" t="s">
        <v>419</v>
      </c>
    </row>
    <row r="252" spans="29:29">
      <c r="AC252" s="56" t="s">
        <v>420</v>
      </c>
    </row>
    <row r="253" spans="29:29">
      <c r="AC253" s="57" t="s">
        <v>421</v>
      </c>
    </row>
    <row r="254" spans="29:29">
      <c r="AC254" s="56" t="s">
        <v>422</v>
      </c>
    </row>
    <row r="255" spans="29:29">
      <c r="AC255" s="57" t="s">
        <v>423</v>
      </c>
    </row>
    <row r="256" spans="29:29">
      <c r="AC256" s="56" t="s">
        <v>424</v>
      </c>
    </row>
    <row r="257" spans="29:29">
      <c r="AC257" s="57" t="s">
        <v>425</v>
      </c>
    </row>
    <row r="258" spans="29:29">
      <c r="AC258" s="56" t="s">
        <v>426</v>
      </c>
    </row>
    <row r="259" spans="29:29">
      <c r="AC259" s="57" t="s">
        <v>427</v>
      </c>
    </row>
    <row r="260" spans="29:29">
      <c r="AC260" s="56" t="s">
        <v>428</v>
      </c>
    </row>
    <row r="261" spans="29:29">
      <c r="AC261" s="57" t="s">
        <v>429</v>
      </c>
    </row>
    <row r="262" spans="29:29">
      <c r="AC262" s="56" t="s">
        <v>430</v>
      </c>
    </row>
    <row r="263" spans="29:29">
      <c r="AC263" s="57" t="s">
        <v>431</v>
      </c>
    </row>
    <row r="264" spans="29:29">
      <c r="AC264" s="56" t="s">
        <v>432</v>
      </c>
    </row>
    <row r="265" spans="29:29">
      <c r="AC265" s="57" t="s">
        <v>433</v>
      </c>
    </row>
    <row r="266" spans="29:29">
      <c r="AC266" s="56" t="s">
        <v>434</v>
      </c>
    </row>
    <row r="267" spans="29:29">
      <c r="AC267" s="57" t="s">
        <v>435</v>
      </c>
    </row>
    <row r="268" spans="29:29">
      <c r="AC268" s="56" t="s">
        <v>436</v>
      </c>
    </row>
    <row r="269" spans="29:29">
      <c r="AC269" s="57" t="s">
        <v>437</v>
      </c>
    </row>
    <row r="270" spans="29:29">
      <c r="AC270" s="56" t="s">
        <v>438</v>
      </c>
    </row>
    <row r="271" spans="29:29">
      <c r="AC271" s="57" t="s">
        <v>439</v>
      </c>
    </row>
    <row r="272" spans="29:29">
      <c r="AC272" s="56" t="s">
        <v>440</v>
      </c>
    </row>
    <row r="273" spans="29:29">
      <c r="AC273" s="57" t="s">
        <v>441</v>
      </c>
    </row>
    <row r="274" spans="29:29">
      <c r="AC274" s="56" t="s">
        <v>442</v>
      </c>
    </row>
    <row r="275" spans="29:29">
      <c r="AC275" s="57" t="s">
        <v>443</v>
      </c>
    </row>
    <row r="276" spans="29:29">
      <c r="AC276" s="56" t="s">
        <v>444</v>
      </c>
    </row>
    <row r="277" spans="29:29">
      <c r="AC277" s="57" t="s">
        <v>445</v>
      </c>
    </row>
    <row r="278" spans="29:29">
      <c r="AC278" s="56" t="s">
        <v>446</v>
      </c>
    </row>
    <row r="279" spans="29:29">
      <c r="AC279" s="57" t="s">
        <v>447</v>
      </c>
    </row>
    <row r="280" spans="29:29">
      <c r="AC280" s="56" t="s">
        <v>448</v>
      </c>
    </row>
    <row r="281" spans="29:29">
      <c r="AC281" s="57" t="s">
        <v>449</v>
      </c>
    </row>
    <row r="282" spans="29:29">
      <c r="AC282" s="56" t="s">
        <v>450</v>
      </c>
    </row>
    <row r="283" spans="29:29">
      <c r="AC283" s="57" t="s">
        <v>451</v>
      </c>
    </row>
    <row r="284" spans="29:29">
      <c r="AC284" s="56" t="s">
        <v>452</v>
      </c>
    </row>
    <row r="285" spans="29:29">
      <c r="AC285" s="57" t="s">
        <v>453</v>
      </c>
    </row>
    <row r="286" spans="29:29">
      <c r="AC286" s="56" t="s">
        <v>454</v>
      </c>
    </row>
    <row r="287" spans="29:29">
      <c r="AC287" s="57" t="s">
        <v>455</v>
      </c>
    </row>
    <row r="288" spans="29:29">
      <c r="AC288" s="56" t="s">
        <v>456</v>
      </c>
    </row>
    <row r="289" spans="29:29">
      <c r="AC289" s="57" t="s">
        <v>457</v>
      </c>
    </row>
    <row r="290" spans="29:29">
      <c r="AC290" s="56" t="s">
        <v>458</v>
      </c>
    </row>
    <row r="291" spans="29:29">
      <c r="AC291" s="57" t="s">
        <v>459</v>
      </c>
    </row>
    <row r="292" spans="29:29">
      <c r="AC292" s="56" t="s">
        <v>460</v>
      </c>
    </row>
    <row r="293" spans="29:29">
      <c r="AC293" s="57" t="s">
        <v>461</v>
      </c>
    </row>
    <row r="294" spans="29:29">
      <c r="AC294" s="56" t="s">
        <v>462</v>
      </c>
    </row>
    <row r="295" spans="29:29">
      <c r="AC295" s="57" t="s">
        <v>463</v>
      </c>
    </row>
    <row r="296" spans="29:29">
      <c r="AC296" s="56" t="s">
        <v>464</v>
      </c>
    </row>
    <row r="297" spans="29:29">
      <c r="AC297" s="57" t="s">
        <v>465</v>
      </c>
    </row>
    <row r="298" spans="29:29">
      <c r="AC298" s="56" t="s">
        <v>466</v>
      </c>
    </row>
    <row r="299" spans="29:29">
      <c r="AC299" s="57" t="s">
        <v>467</v>
      </c>
    </row>
    <row r="300" spans="29:29">
      <c r="AC300" s="56" t="s">
        <v>468</v>
      </c>
    </row>
    <row r="301" spans="29:29">
      <c r="AC301" s="57" t="s">
        <v>469</v>
      </c>
    </row>
    <row r="302" spans="29:29">
      <c r="AC302" s="56" t="s">
        <v>470</v>
      </c>
    </row>
    <row r="303" spans="29:29">
      <c r="AC303" s="57" t="s">
        <v>471</v>
      </c>
    </row>
    <row r="304" spans="29:29">
      <c r="AC304" s="56" t="s">
        <v>472</v>
      </c>
    </row>
    <row r="305" spans="29:29">
      <c r="AC305" s="57" t="s">
        <v>473</v>
      </c>
    </row>
    <row r="306" spans="29:29">
      <c r="AC306" s="56" t="s">
        <v>474</v>
      </c>
    </row>
    <row r="307" spans="29:29">
      <c r="AC307" s="57" t="s">
        <v>475</v>
      </c>
    </row>
    <row r="308" spans="29:29">
      <c r="AC308" s="56" t="s">
        <v>476</v>
      </c>
    </row>
    <row r="309" spans="29:29">
      <c r="AC309" s="57" t="s">
        <v>477</v>
      </c>
    </row>
    <row r="310" spans="29:29">
      <c r="AC310" s="56" t="s">
        <v>478</v>
      </c>
    </row>
    <row r="311" spans="29:29">
      <c r="AC311" s="57" t="s">
        <v>479</v>
      </c>
    </row>
    <row r="312" spans="29:29">
      <c r="AC312" s="56" t="s">
        <v>480</v>
      </c>
    </row>
    <row r="313" spans="29:29">
      <c r="AC313" s="57" t="s">
        <v>481</v>
      </c>
    </row>
    <row r="314" spans="29:29">
      <c r="AC314" s="56" t="s">
        <v>482</v>
      </c>
    </row>
    <row r="315" spans="29:29">
      <c r="AC315" s="57" t="s">
        <v>483</v>
      </c>
    </row>
    <row r="316" spans="29:29">
      <c r="AC316" s="56" t="s">
        <v>484</v>
      </c>
    </row>
    <row r="317" spans="29:29">
      <c r="AC317" s="57" t="s">
        <v>485</v>
      </c>
    </row>
    <row r="318" spans="29:29">
      <c r="AC318" s="56" t="s">
        <v>486</v>
      </c>
    </row>
    <row r="319" spans="29:29">
      <c r="AC319" s="57" t="s">
        <v>487</v>
      </c>
    </row>
    <row r="320" spans="29:29">
      <c r="AC320" s="56" t="s">
        <v>488</v>
      </c>
    </row>
    <row r="321" spans="29:29">
      <c r="AC321" s="57" t="s">
        <v>489</v>
      </c>
    </row>
    <row r="322" spans="29:29">
      <c r="AC322" s="56" t="s">
        <v>490</v>
      </c>
    </row>
    <row r="323" spans="29:29">
      <c r="AC323" s="57" t="s">
        <v>491</v>
      </c>
    </row>
    <row r="324" spans="29:29">
      <c r="AC324" s="56" t="s">
        <v>492</v>
      </c>
    </row>
    <row r="325" spans="29:29">
      <c r="AC325" s="57" t="s">
        <v>493</v>
      </c>
    </row>
    <row r="326" spans="29:29">
      <c r="AC326" s="56" t="s">
        <v>494</v>
      </c>
    </row>
    <row r="327" spans="29:29">
      <c r="AC327" s="57" t="s">
        <v>495</v>
      </c>
    </row>
    <row r="328" spans="29:29">
      <c r="AC328" s="56" t="s">
        <v>496</v>
      </c>
    </row>
    <row r="329" spans="29:29">
      <c r="AC329" s="57" t="s">
        <v>497</v>
      </c>
    </row>
    <row r="330" spans="29:29">
      <c r="AC330" s="56" t="s">
        <v>498</v>
      </c>
    </row>
    <row r="331" spans="29:29">
      <c r="AC331" s="57" t="s">
        <v>499</v>
      </c>
    </row>
    <row r="332" spans="29:29">
      <c r="AC332" s="56" t="s">
        <v>500</v>
      </c>
    </row>
    <row r="333" spans="29:29">
      <c r="AC333" s="57" t="s">
        <v>501</v>
      </c>
    </row>
    <row r="334" spans="29:29">
      <c r="AC334" s="56" t="s">
        <v>502</v>
      </c>
    </row>
    <row r="335" spans="29:29">
      <c r="AC335" s="57" t="s">
        <v>503</v>
      </c>
    </row>
    <row r="336" spans="29:29">
      <c r="AC336" s="56" t="s">
        <v>504</v>
      </c>
    </row>
    <row r="337" spans="29:29">
      <c r="AC337" s="57" t="s">
        <v>505</v>
      </c>
    </row>
    <row r="338" spans="29:29">
      <c r="AC338" s="56" t="s">
        <v>506</v>
      </c>
    </row>
    <row r="339" spans="29:29">
      <c r="AC339" s="57" t="s">
        <v>507</v>
      </c>
    </row>
    <row r="340" spans="29:29">
      <c r="AC340" s="56" t="s">
        <v>508</v>
      </c>
    </row>
    <row r="341" spans="29:29">
      <c r="AC341" s="57" t="s">
        <v>509</v>
      </c>
    </row>
    <row r="342" spans="29:29">
      <c r="AC342" s="56" t="s">
        <v>510</v>
      </c>
    </row>
    <row r="343" spans="29:29">
      <c r="AC343" s="57" t="s">
        <v>511</v>
      </c>
    </row>
    <row r="344" spans="29:29">
      <c r="AC344" s="56" t="s">
        <v>512</v>
      </c>
    </row>
    <row r="345" spans="29:29">
      <c r="AC345" s="57" t="s">
        <v>513</v>
      </c>
    </row>
    <row r="346" spans="29:29">
      <c r="AC346" s="56" t="s">
        <v>514</v>
      </c>
    </row>
    <row r="347" spans="29:29">
      <c r="AC347" s="57" t="s">
        <v>515</v>
      </c>
    </row>
    <row r="348" spans="29:29">
      <c r="AC348" s="56" t="s">
        <v>516</v>
      </c>
    </row>
    <row r="349" spans="29:29">
      <c r="AC349" s="57" t="s">
        <v>517</v>
      </c>
    </row>
    <row r="350" spans="29:29">
      <c r="AC350" s="56" t="s">
        <v>518</v>
      </c>
    </row>
    <row r="351" spans="29:29">
      <c r="AC351" s="57" t="s">
        <v>519</v>
      </c>
    </row>
    <row r="352" spans="29:29">
      <c r="AC352" s="56" t="s">
        <v>520</v>
      </c>
    </row>
    <row r="353" spans="29:29">
      <c r="AC353" s="57" t="s">
        <v>521</v>
      </c>
    </row>
    <row r="354" spans="29:29">
      <c r="AC354" s="56" t="s">
        <v>522</v>
      </c>
    </row>
    <row r="355" spans="29:29">
      <c r="AC355" s="57" t="s">
        <v>523</v>
      </c>
    </row>
    <row r="356" spans="29:29">
      <c r="AC356" s="56" t="s">
        <v>524</v>
      </c>
    </row>
    <row r="357" spans="29:29">
      <c r="AC357" s="57" t="s">
        <v>525</v>
      </c>
    </row>
    <row r="358" spans="29:29">
      <c r="AC358" s="56" t="s">
        <v>526</v>
      </c>
    </row>
    <row r="359" spans="29:29">
      <c r="AC359" s="57" t="s">
        <v>527</v>
      </c>
    </row>
    <row r="360" spans="29:29">
      <c r="AC360" s="56" t="s">
        <v>528</v>
      </c>
    </row>
    <row r="361" spans="29:29">
      <c r="AC361" s="57" t="s">
        <v>529</v>
      </c>
    </row>
    <row r="362" spans="29:29">
      <c r="AC362" s="56" t="s">
        <v>530</v>
      </c>
    </row>
    <row r="363" spans="29:29">
      <c r="AC363" s="57" t="s">
        <v>531</v>
      </c>
    </row>
    <row r="364" spans="29:29">
      <c r="AC364" s="56" t="s">
        <v>532</v>
      </c>
    </row>
    <row r="365" spans="29:29">
      <c r="AC365" s="57" t="s">
        <v>533</v>
      </c>
    </row>
    <row r="366" spans="29:29">
      <c r="AC366" s="56" t="s">
        <v>534</v>
      </c>
    </row>
    <row r="367" spans="29:29">
      <c r="AC367" s="57" t="s">
        <v>535</v>
      </c>
    </row>
    <row r="368" spans="29:29">
      <c r="AC368" s="56" t="s">
        <v>536</v>
      </c>
    </row>
    <row r="369" spans="29:29">
      <c r="AC369" s="57" t="s">
        <v>537</v>
      </c>
    </row>
    <row r="370" spans="29:29">
      <c r="AC370" s="56" t="s">
        <v>538</v>
      </c>
    </row>
    <row r="371" spans="29:29">
      <c r="AC371" s="57" t="s">
        <v>539</v>
      </c>
    </row>
    <row r="372" spans="29:29">
      <c r="AC372" s="56" t="s">
        <v>540</v>
      </c>
    </row>
    <row r="373" spans="29:29">
      <c r="AC373" s="57" t="s">
        <v>541</v>
      </c>
    </row>
    <row r="374" spans="29:29">
      <c r="AC374" s="56" t="s">
        <v>542</v>
      </c>
    </row>
    <row r="375" spans="29:29">
      <c r="AC375" s="57" t="s">
        <v>543</v>
      </c>
    </row>
    <row r="376" spans="29:29">
      <c r="AC376" s="56" t="s">
        <v>544</v>
      </c>
    </row>
    <row r="377" spans="29:29">
      <c r="AC377" s="57" t="s">
        <v>545</v>
      </c>
    </row>
    <row r="378" spans="29:29">
      <c r="AC378" s="56" t="s">
        <v>546</v>
      </c>
    </row>
    <row r="379" spans="29:29">
      <c r="AC379" s="57" t="s">
        <v>547</v>
      </c>
    </row>
    <row r="380" spans="29:29">
      <c r="AC380" s="56" t="s">
        <v>0</v>
      </c>
    </row>
    <row r="381" spans="29:29">
      <c r="AC381" s="57" t="s">
        <v>1</v>
      </c>
    </row>
    <row r="382" spans="29:29">
      <c r="AC382" s="56" t="s">
        <v>2</v>
      </c>
    </row>
    <row r="383" spans="29:29">
      <c r="AC383" s="57" t="s">
        <v>3</v>
      </c>
    </row>
    <row r="384" spans="29:29">
      <c r="AC384" s="56" t="s">
        <v>4</v>
      </c>
    </row>
    <row r="385" spans="29:29">
      <c r="AC385" s="57" t="s">
        <v>5</v>
      </c>
    </row>
    <row r="386" spans="29:29">
      <c r="AC386" s="56" t="s">
        <v>6</v>
      </c>
    </row>
    <row r="387" spans="29:29">
      <c r="AC387" s="57" t="s">
        <v>7</v>
      </c>
    </row>
    <row r="388" spans="29:29">
      <c r="AC388" s="56" t="s">
        <v>8</v>
      </c>
    </row>
    <row r="389" spans="29:29">
      <c r="AC389" s="57" t="s">
        <v>9</v>
      </c>
    </row>
    <row r="390" spans="29:29">
      <c r="AC390" s="56" t="s">
        <v>10</v>
      </c>
    </row>
    <row r="391" spans="29:29">
      <c r="AC391" s="57" t="s">
        <v>11</v>
      </c>
    </row>
    <row r="392" spans="29:29">
      <c r="AC392" s="56" t="s">
        <v>12</v>
      </c>
    </row>
    <row r="393" spans="29:29">
      <c r="AC393" s="57" t="s">
        <v>13</v>
      </c>
    </row>
    <row r="394" spans="29:29">
      <c r="AC394" s="56" t="s">
        <v>14</v>
      </c>
    </row>
    <row r="395" spans="29:29">
      <c r="AC395" s="57" t="s">
        <v>15</v>
      </c>
    </row>
    <row r="396" spans="29:29">
      <c r="AC396" s="56" t="s">
        <v>16</v>
      </c>
    </row>
    <row r="397" spans="29:29">
      <c r="AC397" s="57" t="s">
        <v>17</v>
      </c>
    </row>
    <row r="398" spans="29:29">
      <c r="AC398" s="56" t="s">
        <v>18</v>
      </c>
    </row>
    <row r="399" spans="29:29">
      <c r="AC399" s="57" t="s">
        <v>19</v>
      </c>
    </row>
    <row r="400" spans="29:29">
      <c r="AC400" s="56" t="s">
        <v>20</v>
      </c>
    </row>
    <row r="401" spans="29:29">
      <c r="AC401" s="57" t="s">
        <v>21</v>
      </c>
    </row>
    <row r="402" spans="29:29">
      <c r="AC402" s="56" t="s">
        <v>22</v>
      </c>
    </row>
    <row r="403" spans="29:29">
      <c r="AC403" s="57" t="s">
        <v>23</v>
      </c>
    </row>
    <row r="404" spans="29:29">
      <c r="AC404" s="56" t="s">
        <v>24</v>
      </c>
    </row>
    <row r="405" spans="29:29">
      <c r="AC405" s="57" t="s">
        <v>25</v>
      </c>
    </row>
    <row r="406" spans="29:29">
      <c r="AC406" s="56" t="s">
        <v>26</v>
      </c>
    </row>
    <row r="407" spans="29:29">
      <c r="AC407" s="57" t="s">
        <v>27</v>
      </c>
    </row>
    <row r="408" spans="29:29">
      <c r="AC408" s="56" t="s">
        <v>28</v>
      </c>
    </row>
    <row r="409" spans="29:29">
      <c r="AC409" s="57" t="s">
        <v>29</v>
      </c>
    </row>
    <row r="410" spans="29:29">
      <c r="AC410" s="56" t="s">
        <v>30</v>
      </c>
    </row>
    <row r="411" spans="29:29">
      <c r="AC411" s="57" t="s">
        <v>31</v>
      </c>
    </row>
    <row r="412" spans="29:29">
      <c r="AC412" s="56" t="s">
        <v>32</v>
      </c>
    </row>
    <row r="413" spans="29:29">
      <c r="AC413" s="57" t="s">
        <v>33</v>
      </c>
    </row>
    <row r="414" spans="29:29">
      <c r="AC414" s="56" t="s">
        <v>34</v>
      </c>
    </row>
    <row r="415" spans="29:29">
      <c r="AC415" s="57" t="s">
        <v>35</v>
      </c>
    </row>
    <row r="416" spans="29:29">
      <c r="AC416" s="56" t="s">
        <v>36</v>
      </c>
    </row>
    <row r="417" spans="29:29">
      <c r="AC417" s="57" t="s">
        <v>37</v>
      </c>
    </row>
    <row r="418" spans="29:29">
      <c r="AC418" s="56" t="s">
        <v>38</v>
      </c>
    </row>
    <row r="419" spans="29:29">
      <c r="AC419" s="57" t="s">
        <v>39</v>
      </c>
    </row>
    <row r="420" spans="29:29">
      <c r="AC420" s="56" t="s">
        <v>40</v>
      </c>
    </row>
    <row r="421" spans="29:29">
      <c r="AC421" s="57" t="s">
        <v>41</v>
      </c>
    </row>
    <row r="422" spans="29:29">
      <c r="AC422" s="56" t="s">
        <v>42</v>
      </c>
    </row>
    <row r="423" spans="29:29">
      <c r="AC423" s="57" t="s">
        <v>43</v>
      </c>
    </row>
    <row r="424" spans="29:29">
      <c r="AC424" s="56" t="s">
        <v>44</v>
      </c>
    </row>
    <row r="425" spans="29:29">
      <c r="AC425" s="57" t="s">
        <v>45</v>
      </c>
    </row>
    <row r="426" spans="29:29">
      <c r="AC426" s="56" t="s">
        <v>46</v>
      </c>
    </row>
    <row r="427" spans="29:29">
      <c r="AC427" s="57" t="s">
        <v>47</v>
      </c>
    </row>
    <row r="428" spans="29:29">
      <c r="AC428" s="56" t="s">
        <v>48</v>
      </c>
    </row>
    <row r="429" spans="29:29">
      <c r="AC429" s="57" t="s">
        <v>49</v>
      </c>
    </row>
    <row r="430" spans="29:29">
      <c r="AC430" s="56" t="s">
        <v>50</v>
      </c>
    </row>
    <row r="431" spans="29:29">
      <c r="AC431" s="57" t="s">
        <v>51</v>
      </c>
    </row>
    <row r="432" spans="29:29">
      <c r="AC432" s="56" t="s">
        <v>52</v>
      </c>
    </row>
    <row r="433" spans="29:29">
      <c r="AC433" s="57" t="s">
        <v>53</v>
      </c>
    </row>
    <row r="434" spans="29:29">
      <c r="AC434" s="56" t="s">
        <v>54</v>
      </c>
    </row>
    <row r="435" spans="29:29">
      <c r="AC435" s="57" t="s">
        <v>55</v>
      </c>
    </row>
    <row r="436" spans="29:29">
      <c r="AC436" s="56" t="s">
        <v>56</v>
      </c>
    </row>
    <row r="437" spans="29:29">
      <c r="AC437" s="57" t="s">
        <v>57</v>
      </c>
    </row>
    <row r="438" spans="29:29">
      <c r="AC438" s="56" t="s">
        <v>58</v>
      </c>
    </row>
    <row r="439" spans="29:29">
      <c r="AC439" s="57" t="s">
        <v>59</v>
      </c>
    </row>
    <row r="440" spans="29:29">
      <c r="AC440" s="56" t="s">
        <v>60</v>
      </c>
    </row>
    <row r="441" spans="29:29">
      <c r="AC441" s="57" t="s">
        <v>61</v>
      </c>
    </row>
    <row r="442" spans="29:29">
      <c r="AC442" s="56" t="s">
        <v>62</v>
      </c>
    </row>
    <row r="443" spans="29:29">
      <c r="AC443" s="57" t="s">
        <v>63</v>
      </c>
    </row>
    <row r="444" spans="29:29">
      <c r="AC444" s="56" t="s">
        <v>64</v>
      </c>
    </row>
    <row r="445" spans="29:29">
      <c r="AC445" s="57" t="s">
        <v>65</v>
      </c>
    </row>
    <row r="446" spans="29:29">
      <c r="AC446" s="56" t="s">
        <v>66</v>
      </c>
    </row>
    <row r="447" spans="29:29">
      <c r="AC447" s="57" t="s">
        <v>564</v>
      </c>
    </row>
    <row r="448" spans="29:29">
      <c r="AC448" s="56" t="s">
        <v>67</v>
      </c>
    </row>
    <row r="449" spans="29:29">
      <c r="AC449" s="57" t="s">
        <v>68</v>
      </c>
    </row>
    <row r="450" spans="29:29">
      <c r="AC450" s="56" t="s">
        <v>69</v>
      </c>
    </row>
    <row r="451" spans="29:29">
      <c r="AC451" s="57" t="s">
        <v>70</v>
      </c>
    </row>
    <row r="452" spans="29:29">
      <c r="AC452" s="56" t="s">
        <v>71</v>
      </c>
    </row>
    <row r="453" spans="29:29">
      <c r="AC453" s="57" t="s">
        <v>72</v>
      </c>
    </row>
    <row r="454" spans="29:29">
      <c r="AC454" s="56" t="s">
        <v>73</v>
      </c>
    </row>
    <row r="455" spans="29:29">
      <c r="AC455" s="57" t="s">
        <v>74</v>
      </c>
    </row>
    <row r="456" spans="29:29">
      <c r="AC456" s="56" t="s">
        <v>75</v>
      </c>
    </row>
    <row r="457" spans="29:29">
      <c r="AC457" s="57" t="s">
        <v>76</v>
      </c>
    </row>
    <row r="458" spans="29:29">
      <c r="AC458" s="56" t="s">
        <v>77</v>
      </c>
    </row>
    <row r="459" spans="29:29">
      <c r="AC459" s="57" t="s">
        <v>78</v>
      </c>
    </row>
    <row r="460" spans="29:29">
      <c r="AC460" s="56" t="s">
        <v>79</v>
      </c>
    </row>
    <row r="461" spans="29:29">
      <c r="AC461" s="57" t="s">
        <v>330</v>
      </c>
    </row>
    <row r="462" spans="29:29">
      <c r="AC462" s="56" t="s">
        <v>80</v>
      </c>
    </row>
    <row r="463" spans="29:29">
      <c r="AC463" s="57" t="s">
        <v>81</v>
      </c>
    </row>
    <row r="464" spans="29:29">
      <c r="AC464" s="56" t="s">
        <v>82</v>
      </c>
    </row>
    <row r="465" spans="29:29">
      <c r="AC465" s="57" t="s">
        <v>83</v>
      </c>
    </row>
    <row r="466" spans="29:29">
      <c r="AC466" s="56" t="s">
        <v>84</v>
      </c>
    </row>
    <row r="467" spans="29:29">
      <c r="AC467" s="57" t="s">
        <v>85</v>
      </c>
    </row>
    <row r="468" spans="29:29">
      <c r="AC468" s="56" t="s">
        <v>86</v>
      </c>
    </row>
    <row r="469" spans="29:29">
      <c r="AC469" s="57" t="s">
        <v>87</v>
      </c>
    </row>
    <row r="470" spans="29:29">
      <c r="AC470" s="56" t="s">
        <v>88</v>
      </c>
    </row>
    <row r="471" spans="29:29">
      <c r="AC471" s="57" t="s">
        <v>89</v>
      </c>
    </row>
    <row r="472" spans="29:29">
      <c r="AC472" s="56" t="s">
        <v>90</v>
      </c>
    </row>
    <row r="473" spans="29:29">
      <c r="AC473" s="57" t="s">
        <v>91</v>
      </c>
    </row>
    <row r="474" spans="29:29">
      <c r="AC474" s="56" t="s">
        <v>92</v>
      </c>
    </row>
    <row r="475" spans="29:29">
      <c r="AC475" s="57" t="s">
        <v>93</v>
      </c>
    </row>
    <row r="476" spans="29:29">
      <c r="AC476" s="56" t="s">
        <v>94</v>
      </c>
    </row>
    <row r="477" spans="29:29">
      <c r="AC477" s="57" t="s">
        <v>95</v>
      </c>
    </row>
    <row r="478" spans="29:29">
      <c r="AC478" s="56" t="s">
        <v>96</v>
      </c>
    </row>
    <row r="479" spans="29:29">
      <c r="AC479" s="57" t="s">
        <v>97</v>
      </c>
    </row>
    <row r="480" spans="29:29">
      <c r="AC480" s="56" t="s">
        <v>98</v>
      </c>
    </row>
    <row r="481" spans="29:29">
      <c r="AC481" s="57" t="s">
        <v>99</v>
      </c>
    </row>
    <row r="482" spans="29:29">
      <c r="AC482" s="56" t="s">
        <v>100</v>
      </c>
    </row>
    <row r="483" spans="29:29">
      <c r="AC483" s="57" t="s">
        <v>101</v>
      </c>
    </row>
    <row r="484" spans="29:29">
      <c r="AC484" s="56" t="s">
        <v>102</v>
      </c>
    </row>
    <row r="485" spans="29:29">
      <c r="AC485" s="57" t="s">
        <v>103</v>
      </c>
    </row>
    <row r="486" spans="29:29">
      <c r="AC486" s="56" t="s">
        <v>104</v>
      </c>
    </row>
    <row r="487" spans="29:29">
      <c r="AC487" s="57" t="s">
        <v>105</v>
      </c>
    </row>
    <row r="488" spans="29:29">
      <c r="AC488" s="56" t="s">
        <v>106</v>
      </c>
    </row>
    <row r="489" spans="29:29">
      <c r="AC489" s="57" t="s">
        <v>107</v>
      </c>
    </row>
    <row r="490" spans="29:29">
      <c r="AC490" s="56" t="s">
        <v>108</v>
      </c>
    </row>
    <row r="491" spans="29:29">
      <c r="AC491" s="57" t="s">
        <v>109</v>
      </c>
    </row>
    <row r="492" spans="29:29">
      <c r="AC492" s="56" t="s">
        <v>110</v>
      </c>
    </row>
    <row r="493" spans="29:29">
      <c r="AC493" s="57" t="s">
        <v>111</v>
      </c>
    </row>
    <row r="494" spans="29:29">
      <c r="AC494" s="56" t="s">
        <v>112</v>
      </c>
    </row>
    <row r="495" spans="29:29">
      <c r="AC495" s="57" t="s">
        <v>113</v>
      </c>
    </row>
    <row r="496" spans="29:29">
      <c r="AC496" s="56" t="s">
        <v>114</v>
      </c>
    </row>
    <row r="497" spans="29:29">
      <c r="AC497" s="57" t="s">
        <v>115</v>
      </c>
    </row>
    <row r="498" spans="29:29">
      <c r="AC498" s="56" t="s">
        <v>116</v>
      </c>
    </row>
    <row r="499" spans="29:29">
      <c r="AC499" s="57" t="s">
        <v>117</v>
      </c>
    </row>
    <row r="500" spans="29:29">
      <c r="AC500" s="56" t="s">
        <v>118</v>
      </c>
    </row>
    <row r="501" spans="29:29">
      <c r="AC501" s="57" t="s">
        <v>119</v>
      </c>
    </row>
    <row r="502" spans="29:29">
      <c r="AC502" s="56" t="s">
        <v>120</v>
      </c>
    </row>
    <row r="503" spans="29:29">
      <c r="AC503" s="57" t="s">
        <v>121</v>
      </c>
    </row>
    <row r="504" spans="29:29">
      <c r="AC504" s="56" t="s">
        <v>122</v>
      </c>
    </row>
    <row r="505" spans="29:29">
      <c r="AC505" s="57" t="s">
        <v>123</v>
      </c>
    </row>
    <row r="506" spans="29:29">
      <c r="AC506" s="56" t="s">
        <v>124</v>
      </c>
    </row>
    <row r="507" spans="29:29">
      <c r="AC507" s="57" t="s">
        <v>125</v>
      </c>
    </row>
    <row r="508" spans="29:29">
      <c r="AC508" s="56" t="s">
        <v>126</v>
      </c>
    </row>
  </sheetData>
  <sheetProtection password="CF41" sheet="1" objects="1" scenarios="1" formatRows="0"/>
  <phoneticPr fontId="16" type="noConversion"/>
  <dataValidations count="26">
    <dataValidation type="list" showInputMessage="1" showErrorMessage="1" sqref="M87:M88 M26:M35 P37:P39 S26:S35 M37:M39 P26:P35 S37:S39 Y71 S71 P109:P110 P71 M71 J71 Y84:Y85 V49:V50 Y49:Y50 V26:V35 Y37:Y39 S49:S50 M49:M50 Y26:Y35 V37:V39 J49:J50 P49:P50 J118 J138:J141 V118 Y113 V102:V103 Y115 Y109:Y110 P93 P77 M77 S77 S93 M84:M85 M93 Y77 S118 V77 V113 M90 J84:J85 S102:S103 J127:J132 P84:P85 Y93 V115 J90 P87:P88 Y102:Y103 P90 V93 P118 Y118 Y138:Y141 S138:S141 S87:S88 M138:M141 P138:P141 V138:V141 Y127:Y132 P113 M113 S113 V84:V85 J37:J39 S127:S132 J109:J110 M127:M132 P127:P132 V127:V132 P102:P103 M102:M103 S115 S109:S110 V90 Y87:Y88 V109:V110 S84:S85 S90 V87:V88 J102:J103 M115 M109:M110 P115 J77 M118 J26:J35 J87:J88 J93 J115 Y90 J113 V71">
      <formula1>"Y,N, ,"</formula1>
    </dataValidation>
    <dataValidation type="list" showInputMessage="1" showErrorMessage="1" sqref="Y147:Y151 V147:V151 M147:M151 P147:P151 S147:S151">
      <formula1>"Y,N,N/A"</formula1>
    </dataValidation>
    <dataValidation type="list" showInputMessage="1" showErrorMessage="1" sqref="K147:K151 Z66:Z70 W66:W70 T66:T70 Q66:Q70 N66:N70 K66:K70 Z47 W47 T47 Q47 N47 K47 Z100:Z101 Z91:Z92 N83 W83 T83 K83 K91:K92 Q83 N91:N92 Q91:Q92 T91:T92 W91:W92 Z83 N100:N101 Q100:Q101 T100:T101 W100:W101 Z147:Z151 N147:N151 Q147:Q151 T147:T151 W147:W151 K100:K101 K76 N76 Q76 T76 W76 Z76">
      <formula1>"N/A"</formula1>
    </dataValidation>
    <dataValidation type="list" showInputMessage="1" showErrorMessage="1" sqref="N111 Z51:Z52 Q51:Q52 N51:N52 T51:T52 W51:W52 K51:K52 Q111 Z111 W111 T111 K111 K54:K56 N54:N56 Q54:Q56 T54:T56 W54:W56 Z54:Z56 K117 N117 Q117 T117 W117 Z117 K119:K121 N119:N121 Q119:Q121 T119:T121 W119:W121 Z119:Z121">
      <formula1>",N/A"</formula1>
    </dataValidation>
    <dataValidation type="list" showInputMessage="1" showErrorMessage="1" sqref="Z138:Z141 T27 W27 K27 Z29 N29 Q29 T29 W29 K29 Z32:Z35 N32:N35 Q32:Q35 T32:T35 W32:W35 N37:N39 Q37:Q39 T37:T39 W37:W39 K32:K35 K37:K39 N25 Q25 T25 W25 Q102:Q110 Z89:Z90 T118 Z102:Z110 Z93:Z94 N85:N87 K138:K141 K85:K87 W85:W87 T85:T87 Q85:Q87 N89:N90 T89:T90 Q89:Q90 K89:K90 N93:N94 Q93:Q94 T93:T94 W89:W90 K93:K94 W138:W141 T138:T141 Q138:Q141 N138:N141 K25 Q27 N27 Z27 Z25 Z37:Z39 W93:W94 W118 Z118 N118 Q118 Z85:Z87 N102:N110 W102:W110 T102:T110 K102:K110 K112:K116 N112:N116 Q112:Q116 T112:T116 W112:W116 Z112:Z116 K118">
      <formula1>"0,1"</formula1>
    </dataValidation>
    <dataValidation type="list" showInputMessage="1" showErrorMessage="1" sqref="K88 K31 Z31 N31 Q31 T31 W31 Z88 N88 W88 Q88 T88">
      <formula1>"0,1,2"</formula1>
    </dataValidation>
    <dataValidation type="list" showInputMessage="1" showErrorMessage="1" sqref="W77 T74 N74 K77 Q74 Z74 K74 Z48:Z50 K48:K50 N48:N50 Q48:Q50 T48:T50 W48:W50 Z77 T77 N77 Q77 W74 Z72 T72 Q72 N72 W72 K72">
      <formula1>"0,2"</formula1>
    </dataValidation>
    <dataValidation type="list" showInputMessage="1" showErrorMessage="1" sqref="K84 K30 Z30 N30 Q30 T30 W30 Z84 W84 T84 Q84 N84">
      <formula1>"0,1,2,3"</formula1>
    </dataValidation>
    <dataValidation type="list" showInputMessage="1" showErrorMessage="1" sqref="T75 W75 N75 K75 Q75 Z75">
      <formula1>"0,3"</formula1>
    </dataValidation>
    <dataValidation type="list" showInputMessage="1" showErrorMessage="1" sqref="Y62:Y70 M51:M52 P51:P52 S62:S70 V62:V70 J47:J48 V24:V25 M62:M70 P62:P70 P36 M36 Y24:Y25 S36 S40:S41 V40:V41 Y40:Y41 Y36 V36 S24:S25 V51:V52 S51:S52 P47:P48 M47:M48 Y51:Y52 P24:P25 V47:V48 S47:S48 M94 M40:M41 Y47:Y48 M24:M25 M116:M117 P40:P41 Y116:Y117 V116:V117 S116:S117 P114 M114 M111:M112 P111:P112 S114 V114 Y114 Y111:Y112 V111:V112 S111:S112 P104:P108 M104:M108 V104:V108 S104:S108 Y83 M100:M101 Y104:Y108 V100:V101 S100:S101 P100:P101 P94 J100:J101 Y94 V94 S94 P91:P92 M91:M92 V86 Y89 Y86 Y91:Y92 V89 V91:V92 S91:S92 S89 S86 P86 P89 M89 M86 V119:V121 J62:J70 J51:J52 J36 J24:J25 J40:J41 J86 J94 J91:J92 J89 J116:J117 J114 J111:J112 J104:J108 P116:P117 J119:J121 J147:J151 J54:J56 M54:M56 P54:P56 S54:S56 V54:V56 J83 M83 P83 S83 V83 Y100:Y101 M119:M121 P119:P121 S119:S121 Y119:Y121 Y75:Y76 J72:J76 V72:V76 S72:S76 P72:P76 M72:M76 Y72:Y73">
      <formula1>"Y,N,NA"</formula1>
    </dataValidation>
    <dataValidation type="list" showInputMessage="1" showErrorMessage="1" sqref="W71 N71 Q71 T71 Z71 K71">
      <formula1>"0,1,2,3,4,5,6,7"</formula1>
    </dataValidation>
    <dataValidation type="list" showInputMessage="1" showErrorMessage="1" sqref="K62:K64 N62:N64 Q62:Q64 T62:T64 W62:W64 Z62:Z64 Z40:Z41 Z24 N36 Q36 T36 K36 K40:K41 K24 W36 N40:N41 N24 Q40:Q41 Q24 T40:T41 T24 W40:W41 W24 Z36">
      <formula1>" N/A"</formula1>
    </dataValidation>
    <dataValidation type="list" showInputMessage="1" showErrorMessage="1" sqref="W53 Z53 N53 Q53 T53 K53">
      <formula1>"0,2,3,4"</formula1>
    </dataValidation>
    <dataValidation type="list" showInputMessage="1" showErrorMessage="1" sqref="K65 N65 Q65 T65 W65 Z65">
      <formula1>"0,1,2,3,4,5,6,7,8,9,10,11,12,13,14,15,16,17,18,19"</formula1>
    </dataValidation>
    <dataValidation type="list" showInputMessage="1" showErrorMessage="1" sqref="M53 S53 J53 Y53:Y56 P53 V53">
      <formula1>"Y,N"</formula1>
    </dataValidation>
    <dataValidation type="list" allowBlank="1" showInputMessage="1" showErrorMessage="1" sqref="AA11">
      <formula1>"Northeast,National Capital,Southeast,Midwest,Intermountain,Pacific West,Alaska"</formula1>
    </dataValidation>
    <dataValidation type="list" allowBlank="1" showInputMessage="1" showErrorMessage="1" prompt="What year did predesign begin?" sqref="U8">
      <formula1>"2001,2002,2003,2004,2005,2006,2007,2008,2009,2010,2011,2012,2013,2014,2015,2016,2017,2018,2019,2020"</formula1>
    </dataValidation>
    <dataValidation type="list" allowBlank="1" showInputMessage="1" showErrorMessage="1" prompt="What fiscal year will construction funding be available?" sqref="U9">
      <formula1>"2005,2006,2007,2008,2009,2010,2011,2012,2013,2014,2015,2016,2017,2018,2019,2020"</formula1>
    </dataValidation>
    <dataValidation type="list" allowBlank="1" showInputMessage="1" showErrorMessage="1" prompt="Choose the program funding source" sqref="U7">
      <formula1>"Line Item,Planning Design &amp; Construction,2009 Recovery, Other"</formula1>
    </dataValidation>
    <dataValidation type="list" allowBlank="1" showInputMessage="1" showErrorMessage="1" promptTitle="Select State" prompt="Choose State where project is located.  Choose NA if not in a state." sqref="U11">
      <formula1>"AL,AK,AS,AZ,AR,CA,CO,CT,DE,DC,FM,FL,GA,GU,HI,ID,IL,IN,IA,KS,KY,LA,ME,MH,MD,MA,MI,MN,MS,MO,MT,NE,NV,NH,NJ,NM,NY,NC,ND,MP,OH,OK,OR,PW,PA,PR,RI,SC,SD,TN,TX,UT,VT,VI,VA,WA,WV,WI,WY"</formula1>
    </dataValidation>
    <dataValidation type="list" showInputMessage="1" showErrorMessage="1" sqref="K26 T127:T132 K127:K132 W26 W127:W132 Q127:Q132 N127:N132 Z26 N26 Q26 T26 Z127:Z132">
      <formula1>"0,1,2,3,4,5"</formula1>
    </dataValidation>
    <dataValidation type="list" showInputMessage="1" showErrorMessage="1" sqref="K28 Z28 N28 Q28 T28 W28">
      <formula1>"0,1,2,3,4,5,6"</formula1>
    </dataValidation>
    <dataValidation type="whole" operator="greaterThan" allowBlank="1" showInputMessage="1" showErrorMessage="1" sqref="AA7">
      <formula1>100</formula1>
    </dataValidation>
    <dataValidation type="whole" operator="greaterThan" allowBlank="1" showInputMessage="1" showErrorMessage="1" sqref="AA13:AA14 AA8:AA10">
      <formula1>-1</formula1>
    </dataValidation>
    <dataValidation type="list" allowBlank="1" showInputMessage="1" showErrorMessage="1" sqref="AA6">
      <formula1>"New Building,Building Renovation,No Building"</formula1>
    </dataValidation>
    <dataValidation type="list" allowBlank="1" showInputMessage="1" showErrorMessage="1" sqref="U10">
      <formula1>$AC$16:$AC$508</formula1>
    </dataValidation>
  </dataValidations>
  <hyperlinks>
    <hyperlink ref="H52" r:id="rId1" display="EPACT 2005, Section 109"/>
    <hyperlink ref="H36" r:id="rId2" display="EISA 2007, Section 438"/>
    <hyperlink ref="H40" r:id="rId3" location="_Toc157232745" display="2006 NPS Mgmt Policies (Para. 4.9)"/>
    <hyperlink ref="H41" r:id="rId4" location="_Toc157232746" display="2006 NPS Mgmt Policies (Para. 4.10)"/>
    <hyperlink ref="H51" r:id="rId5" display="Guiding Principles For Sustainable Federal Buildings and NPS Policy"/>
    <hyperlink ref="I34" r:id="rId6" display="Stormwater Design, Quantity Control"/>
    <hyperlink ref="I35" r:id="rId7" display="Stormwater Design, Quality Control"/>
    <hyperlink ref="I24" r:id="rId8"/>
    <hyperlink ref="H25" r:id="rId9" display="EISA 2007, Section 438"/>
    <hyperlink ref="H26" r:id="rId10" display="2006 NPS Mgmt Policies"/>
    <hyperlink ref="H27" r:id="rId11" display="2006 NPS Mgmt Policies"/>
    <hyperlink ref="H128" r:id="rId12" display="EO 13423, Sec. 2.(h)"/>
    <hyperlink ref="H129" r:id="rId13" display="MOU Guiding Principles &amp; EO 13423"/>
    <hyperlink ref="I51" r:id="rId14" display="Water Metering (See Guiding Principle III-Protect and Conserve Water)"/>
    <hyperlink ref="H54" r:id="rId15" display="Guiding Principles For Sustainable Federal Buildings (pdf)"/>
    <hyperlink ref="I147" r:id="rId16" display="Complete Integrated Design Narrative During Predesign Only (See Guiding Principles I-Employ Integrated Design Principles)"/>
    <hyperlink ref="I149" r:id="rId17" display="Flood Plain Considerations (See Guiding Principle VI and EO 13960).  For Mission Critical Buildings adjust base flood elevation by 3 ft.  For Non Critical Buildiings, adjust base flood elevation by 2 ft. "/>
    <hyperlink ref="I150" r:id="rId18" display="Fascility Design.  Incorporate resilience measures to mitigate the impacts of climate change and natural hazards as identified on the National Hazard Checklist."/>
    <hyperlink ref="I151" r:id="rId19" display="Fascility Adaptation.  For existing buildings undergoing modernization, take action to mitigate identified physical risks.  See Natural Hazard Checklist."/>
    <hyperlink ref="I36" r:id="rId20" display="Stormwater Management (see Guiding Principle III Protect and Conserve Water)"/>
    <hyperlink ref="H52:H53" r:id="rId21" display="EPACT 2005, Section 109"/>
    <hyperlink ref="I148" r:id="rId22" display="Mission Criticality (See Guiding Principle VI).  "/>
    <hyperlink ref="I91" r:id="rId23" display="Recycled Content (See Guiding Principle V - Recycled Content and Comprehensive Procurement Guidelines). Also see RCRA 6002 for products that meet or exceed EPA's recycled content recommendations."/>
    <hyperlink ref="H91" r:id="rId24" display="EO13693 and Guiding Principles for Sustainable Federal Buildings"/>
    <hyperlink ref="I121" r:id="rId25" display="Occupant Health and Wellness (See WBDG Design Guidance)"/>
    <hyperlink ref="I120" r:id="rId26"/>
    <hyperlink ref="I119" r:id="rId27" display="Radon (See EPA Radon-Resistant Constrcution Basics and Techniques)"/>
    <hyperlink ref="H111" r:id="rId28" display="EO 13693 (pdf) &amp; Guiding Principles For Sustainable Federal Buildings"/>
    <hyperlink ref="H117" r:id="rId29" display="Guiding Principles for Sustainable Federal Buildings"/>
    <hyperlink ref="I111" r:id="rId30" display="Moisture Control (See Guiding Principle IV-Enhance Indoor Environmental Quality)"/>
    <hyperlink ref="I101" r:id="rId31"/>
    <hyperlink ref="I83" r:id="rId32" display="Storage &amp; Collection of Recyclables (See Guiding Principle V-Waste Diversion and Materials Management)"/>
    <hyperlink ref="H76" r:id="rId33" display="Guiding Principles For Sustainable Federal Buildings &amp; EO 13693"/>
    <hyperlink ref="I74" r:id="rId34"/>
    <hyperlink ref="I76" r:id="rId35" display="Measurement &amp; Verification (see Guiding Principle II - Optimize Energy Performance. Install building level meters for electricity, natural gas, and steam)"/>
    <hyperlink ref="H69" r:id="rId36" display="EPACT 2005, Section 104"/>
    <hyperlink ref="H68" r:id="rId37" display="CFR Title 10, Part 436.4"/>
    <hyperlink ref="H67" r:id="rId38" display="EO 13963 (pdf) &amp; Guiding Principles for Sustainable Federal Buildings"/>
    <hyperlink ref="H115" r:id="rId39" display="MOU Guiding Principles &amp; EO 13423"/>
    <hyperlink ref="I84" r:id="rId40" display="Procure Energy Star or FEMP designated products"/>
    <hyperlink ref="H84" r:id="rId41" display="CFR Title 10, Part 436.4"/>
    <hyperlink ref="H85" r:id="rId42" display="EISA 2007, Section 433"/>
    <hyperlink ref="I65" r:id="rId43" display="Optimize Energy Performance:** (Federal Regulations require an energy consumption reduction of 30% for New Construction and 20% for Existing Building Renovation as compared to an ASHRAE 90.1 baseline. See Title 10 CFR Part 433)"/>
    <hyperlink ref="I100" r:id="rId44" display="Minimum IAQ Performance (See Guiding Principle IV, Enhance Indoor Environmental Quality)"/>
    <hyperlink ref="I104" r:id="rId45" display="Construction IAQ Management Plan, During Construction (See Guiding Principle IV, Enhance Indoor Environmental Quality)"/>
    <hyperlink ref="I105" r:id="rId46" display="Construction IAQ Management Plan, Before Occupancy (See Guiding Principle IV, Enhance Indoor Environmental Quality)"/>
    <hyperlink ref="I106" r:id="rId47" display="Low-Emitting Materials, Adhesives &amp; Sealants (See Guiding Principle IV, Enhance Indoor Environmental Quality)"/>
    <hyperlink ref="I107" r:id="rId48" display="Low-Emitting Materials, Paints &amp; Coatings (See Guiding Principle IV, Enhance Indoor Environmental Quality)"/>
    <hyperlink ref="I108" r:id="rId49" display="Low-Emitting Materials, Flooring Materials (See Guiding Principle IV, Enhance Indoor Environmental Quality)"/>
    <hyperlink ref="I112" r:id="rId50" display="Controllability of Systems, Lighting (See Guiding Principle IV, Enhance Indoor Environmental Quality)"/>
    <hyperlink ref="I114" r:id="rId51"/>
    <hyperlink ref="I116" r:id="rId52" display="Daylight &amp; Views, Daylight 75% of Spaces"/>
    <hyperlink ref="I62" r:id="rId53"/>
    <hyperlink ref="I64" r:id="rId54"/>
    <hyperlink ref="I72" r:id="rId55"/>
    <hyperlink ref="I86" r:id="rId56"/>
    <hyperlink ref="I94" r:id="rId57" display="Certified Wood (see EPA Greener Products suggestions)"/>
    <hyperlink ref="I68" r:id="rId58" display="Procure Energy Star or FEMP designated products"/>
    <hyperlink ref="I92" r:id="rId59"/>
    <hyperlink ref="H92" r:id="rId60" display="EO13693 and Guiding Principles for Sustainable Federal Buildings"/>
    <hyperlink ref="H70" r:id="rId61" display="EISA 2007, Section 433"/>
    <hyperlink ref="H66" r:id="rId62" display="EISA 2007, Section 433"/>
    <hyperlink ref="H55" r:id="rId63" display="Guiding Principles For Sustainable Federal Buildings (pdf)"/>
    <hyperlink ref="H56" r:id="rId64"/>
    <hyperlink ref="H119" r:id="rId65" display="Guiding Principles for Sustainable Federal Buildings"/>
    <hyperlink ref="H120" r:id="rId66" display="Guiding Principles for Sustainable Federal Buildings"/>
    <hyperlink ref="H121" r:id="rId67" display="Guiding Principles for Sustainable Federal Buildings"/>
    <hyperlink ref="H148" r:id="rId68" display="Guiding Principles for Sustainable Federal Buildings"/>
    <hyperlink ref="H149" r:id="rId69" display="Guiding Principles for Sustainable Federal Buildings"/>
    <hyperlink ref="H150" r:id="rId70" display="Guiding Principles for Sustainable Federal Buildings"/>
    <hyperlink ref="H151" r:id="rId71" display="Guiding Principles for Sustainable Federal Buildings"/>
    <hyperlink ref="H147" r:id="rId72" display="Guiding Principles For Sustainable Federal Buildings &amp; EO 13693"/>
  </hyperlinks>
  <pageMargins left="0.25" right="0.25" top="0.75" bottom="0.75" header="0.3" footer="0.3"/>
  <pageSetup paperSize="17" scale="65" fitToHeight="11" orientation="landscape" r:id="rId73"/>
  <headerFooter>
    <oddFooter>&amp;C&amp;"Arial,Regular"&amp;10NPS Project Sustainability Checklist, 5-25-18&amp;R&amp;P</oddFooter>
  </headerFooter>
  <drawing r:id="rId74"/>
  <legacyDrawing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Checklist</vt:lpstr>
      <vt:lpstr>Checklist!Print_Area</vt:lpstr>
      <vt:lpstr>Checklist!Print_Titles</vt:lpstr>
    </vt:vector>
  </TitlesOfParts>
  <Company>National Park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NPS Project Sustainability Checklist, based on LEED version 2009 with 2016 Guiding Principles</dc:title>
  <dc:creator>National Park Service (NPS) - Denver Service Center (DSC)</dc:creator>
  <cp:keywords>NPS Project Sustainability Checklist, based on LEED version 2009 with 2016 Guiding Principles</cp:keywords>
  <dc:description>NPS Project Sustainability Checklist, based on LEED version 2009 with 2016 Guiding Principles</dc:description>
  <cp:lastModifiedBy>Elaine Lau</cp:lastModifiedBy>
  <cp:lastPrinted>2018-08-30T16:52:47Z</cp:lastPrinted>
  <dcterms:created xsi:type="dcterms:W3CDTF">2009-02-13T13:40:25Z</dcterms:created>
  <dcterms:modified xsi:type="dcterms:W3CDTF">2018-09-06T16:15:40Z</dcterms:modified>
</cp:coreProperties>
</file>