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8" yWindow="108" windowWidth="16020" windowHeight="9720" tabRatio="664"/>
  </bookViews>
  <sheets>
    <sheet name="Instructions" sheetId="4" r:id="rId1"/>
    <sheet name="Checklist" sheetId="14" r:id="rId2"/>
  </sheets>
  <definedNames>
    <definedName name="_xlnm.Print_Area" localSheetId="1">Checklist!$H$1:$AA$150</definedName>
    <definedName name="_xlnm.Print_Titles" localSheetId="1">Checklist!$18:$19</definedName>
  </definedNames>
  <calcPr calcId="145621"/>
</workbook>
</file>

<file path=xl/calcChain.xml><?xml version="1.0" encoding="utf-8"?>
<calcChain xmlns="http://schemas.openxmlformats.org/spreadsheetml/2006/main">
  <c r="H11" i="14" l="1"/>
  <c r="G141" i="14" l="1"/>
  <c r="F141" i="14"/>
  <c r="E141" i="14"/>
  <c r="D141" i="14"/>
  <c r="C141" i="14"/>
  <c r="B141" i="14"/>
  <c r="G140" i="14"/>
  <c r="F140" i="14"/>
  <c r="E140" i="14"/>
  <c r="D140" i="14"/>
  <c r="C140" i="14"/>
  <c r="B140" i="14"/>
  <c r="G139" i="14"/>
  <c r="F139" i="14"/>
  <c r="E139" i="14"/>
  <c r="D139" i="14"/>
  <c r="C139" i="14"/>
  <c r="B139" i="14"/>
  <c r="G138" i="14"/>
  <c r="F138" i="14"/>
  <c r="E138" i="14"/>
  <c r="D138" i="14"/>
  <c r="C138" i="14"/>
  <c r="B138" i="14"/>
  <c r="G80" i="14"/>
  <c r="F80" i="14"/>
  <c r="E80" i="14"/>
  <c r="D80" i="14"/>
  <c r="C80" i="14"/>
  <c r="B80" i="14"/>
  <c r="G77" i="14"/>
  <c r="F77" i="14"/>
  <c r="E77" i="14"/>
  <c r="D77" i="14"/>
  <c r="C77" i="14"/>
  <c r="B77" i="14"/>
  <c r="G71" i="14"/>
  <c r="F71" i="14"/>
  <c r="E71" i="14"/>
  <c r="D71" i="14"/>
  <c r="C71" i="14"/>
  <c r="B71" i="14"/>
  <c r="K52" i="14" l="1"/>
  <c r="N52" i="14"/>
  <c r="Q52" i="14"/>
  <c r="T52" i="14"/>
  <c r="W52" i="14"/>
  <c r="Z52" i="14"/>
  <c r="K73" i="14"/>
  <c r="N73" i="14"/>
  <c r="Q73" i="14"/>
  <c r="T73" i="14"/>
  <c r="W73" i="14"/>
  <c r="Z73" i="14"/>
  <c r="K89" i="14"/>
  <c r="N89" i="14"/>
  <c r="Q89" i="14"/>
  <c r="T89" i="14"/>
  <c r="W89" i="14"/>
  <c r="Z89" i="14"/>
  <c r="G114" i="14" l="1"/>
  <c r="F114" i="14"/>
  <c r="E114" i="14"/>
  <c r="C114" i="14"/>
  <c r="B114" i="14"/>
  <c r="G113" i="14"/>
  <c r="F113" i="14"/>
  <c r="E113" i="14"/>
  <c r="C113" i="14"/>
  <c r="B113" i="14"/>
  <c r="G112" i="14"/>
  <c r="F112" i="14"/>
  <c r="E112" i="14"/>
  <c r="C112" i="14"/>
  <c r="B112" i="14"/>
  <c r="G110" i="14"/>
  <c r="F110" i="14"/>
  <c r="E110" i="14"/>
  <c r="C110" i="14"/>
  <c r="B110" i="14"/>
  <c r="G94" i="14"/>
  <c r="F94" i="14"/>
  <c r="E94" i="14"/>
  <c r="C94" i="14"/>
  <c r="B94" i="14"/>
  <c r="G85" i="14"/>
  <c r="F85" i="14"/>
  <c r="E85" i="14"/>
  <c r="C85" i="14"/>
  <c r="B85" i="14"/>
  <c r="G51" i="14"/>
  <c r="F51" i="14"/>
  <c r="E51" i="14"/>
  <c r="C51" i="14"/>
  <c r="B51" i="14"/>
  <c r="G50" i="14"/>
  <c r="F50" i="14"/>
  <c r="E50" i="14"/>
  <c r="C50" i="14"/>
  <c r="B50" i="14"/>
  <c r="G49" i="14"/>
  <c r="F49" i="14"/>
  <c r="E49" i="14"/>
  <c r="C49" i="14"/>
  <c r="B49" i="14"/>
  <c r="G107" i="14" l="1"/>
  <c r="F107" i="14"/>
  <c r="E107" i="14"/>
  <c r="C107" i="14"/>
  <c r="B107" i="14"/>
  <c r="G105" i="14"/>
  <c r="F105" i="14"/>
  <c r="E105" i="14"/>
  <c r="D105" i="14"/>
  <c r="C105" i="14"/>
  <c r="B105" i="14"/>
  <c r="G104" i="14"/>
  <c r="F104" i="14"/>
  <c r="E104" i="14"/>
  <c r="C104" i="14"/>
  <c r="B104" i="14"/>
  <c r="G101" i="14"/>
  <c r="F101" i="14"/>
  <c r="E101" i="14"/>
  <c r="D101" i="14"/>
  <c r="C101" i="14"/>
  <c r="B101" i="14"/>
  <c r="G100" i="14"/>
  <c r="F100" i="14"/>
  <c r="E100" i="14"/>
  <c r="C100" i="14"/>
  <c r="B100" i="14"/>
  <c r="G99" i="14"/>
  <c r="F99" i="14"/>
  <c r="E99" i="14"/>
  <c r="D99" i="14"/>
  <c r="C99" i="14"/>
  <c r="B99" i="14"/>
  <c r="G98" i="14"/>
  <c r="F98" i="14"/>
  <c r="E98" i="14"/>
  <c r="C98" i="14"/>
  <c r="B98" i="14"/>
  <c r="G97" i="14"/>
  <c r="F97" i="14"/>
  <c r="E97" i="14"/>
  <c r="D97" i="14"/>
  <c r="C97" i="14"/>
  <c r="B97" i="14"/>
  <c r="G93" i="14"/>
  <c r="F93" i="14"/>
  <c r="E93" i="14"/>
  <c r="C93" i="14"/>
  <c r="B93" i="14"/>
  <c r="G88" i="14"/>
  <c r="F88" i="14"/>
  <c r="E88" i="14"/>
  <c r="D88" i="14"/>
  <c r="C88" i="14"/>
  <c r="B88" i="14"/>
  <c r="G86" i="14"/>
  <c r="F86" i="14"/>
  <c r="E86" i="14"/>
  <c r="C86" i="14"/>
  <c r="B86" i="14"/>
  <c r="G69" i="14"/>
  <c r="F69" i="14"/>
  <c r="E69" i="14"/>
  <c r="C69" i="14"/>
  <c r="B69" i="14"/>
  <c r="G66" i="14"/>
  <c r="F66" i="14"/>
  <c r="E66" i="14"/>
  <c r="D66" i="14"/>
  <c r="C66" i="14"/>
  <c r="B66" i="14"/>
  <c r="G64" i="14"/>
  <c r="F64" i="14"/>
  <c r="E64" i="14"/>
  <c r="C64" i="14"/>
  <c r="B64" i="14"/>
  <c r="G63" i="14"/>
  <c r="F63" i="14"/>
  <c r="E63" i="14"/>
  <c r="D63" i="14"/>
  <c r="C63" i="14"/>
  <c r="B63" i="14"/>
  <c r="G62" i="14"/>
  <c r="F62" i="14"/>
  <c r="E62" i="14"/>
  <c r="C62" i="14"/>
  <c r="B62" i="14"/>
  <c r="G61" i="14"/>
  <c r="F61" i="14"/>
  <c r="E61" i="14"/>
  <c r="D61" i="14"/>
  <c r="C61" i="14"/>
  <c r="B61" i="14"/>
  <c r="G60" i="14"/>
  <c r="F60" i="14"/>
  <c r="E60" i="14"/>
  <c r="C60" i="14"/>
  <c r="B60" i="14"/>
  <c r="G59" i="14"/>
  <c r="F59" i="14"/>
  <c r="E59" i="14"/>
  <c r="D59" i="14"/>
  <c r="C59" i="14"/>
  <c r="B59" i="14"/>
  <c r="G58" i="14"/>
  <c r="F58" i="14"/>
  <c r="E58" i="14"/>
  <c r="C58" i="14"/>
  <c r="B58" i="14"/>
  <c r="G56" i="14"/>
  <c r="F56" i="14"/>
  <c r="E56" i="14"/>
  <c r="D56" i="14"/>
  <c r="C56" i="14"/>
  <c r="B56" i="14"/>
  <c r="G47" i="14"/>
  <c r="F47" i="14"/>
  <c r="E47" i="14"/>
  <c r="C47" i="14"/>
  <c r="B47" i="14"/>
  <c r="G46" i="14"/>
  <c r="F46" i="14"/>
  <c r="E46" i="14"/>
  <c r="D46" i="14"/>
  <c r="C46" i="14"/>
  <c r="B46" i="14"/>
  <c r="G37" i="14"/>
  <c r="F37" i="14"/>
  <c r="E37" i="14"/>
  <c r="C37" i="14"/>
  <c r="B37" i="14"/>
  <c r="G36" i="14"/>
  <c r="F36" i="14"/>
  <c r="E36" i="14"/>
  <c r="D36" i="14"/>
  <c r="C36" i="14"/>
  <c r="B36" i="14"/>
  <c r="G32" i="14"/>
  <c r="F32" i="14"/>
  <c r="E32" i="14"/>
  <c r="C32" i="14"/>
  <c r="B32" i="14"/>
  <c r="G21" i="14"/>
  <c r="F21" i="14"/>
  <c r="E21" i="14"/>
  <c r="D21" i="14"/>
  <c r="B21" i="14"/>
  <c r="C20" i="14"/>
  <c r="G20" i="14"/>
  <c r="F20" i="14"/>
  <c r="E20" i="14"/>
  <c r="AD5" i="14"/>
  <c r="D107" i="14" s="1"/>
  <c r="C21" i="14"/>
  <c r="G137" i="14"/>
  <c r="F137" i="14"/>
  <c r="E137" i="14"/>
  <c r="D137" i="14"/>
  <c r="C137" i="14"/>
  <c r="M14" i="14"/>
  <c r="M15" i="14" s="1"/>
  <c r="A88" i="14"/>
  <c r="A14" i="14" s="1"/>
  <c r="Y14" i="14"/>
  <c r="Y15" i="14" s="1"/>
  <c r="V14" i="14"/>
  <c r="V15" i="14" s="1"/>
  <c r="S14" i="14"/>
  <c r="S15" i="14" s="1"/>
  <c r="P14" i="14"/>
  <c r="P15" i="14" s="1"/>
  <c r="A3" i="4"/>
  <c r="A4" i="4" s="1"/>
  <c r="A5" i="4" s="1"/>
  <c r="A6" i="4" s="1"/>
  <c r="A7" i="4" s="1"/>
  <c r="A8" i="4" s="1"/>
  <c r="A9" i="4" s="1"/>
  <c r="Z133" i="14"/>
  <c r="W133" i="14"/>
  <c r="T133" i="14"/>
  <c r="Q133" i="14"/>
  <c r="N133" i="14"/>
  <c r="K133" i="14"/>
  <c r="Z125" i="14"/>
  <c r="W125" i="14"/>
  <c r="T125" i="14"/>
  <c r="Q125" i="14"/>
  <c r="N125" i="14"/>
  <c r="K125" i="14"/>
  <c r="Z115" i="14"/>
  <c r="W115" i="14"/>
  <c r="T115" i="14"/>
  <c r="Q115" i="14"/>
  <c r="N115" i="14"/>
  <c r="K115" i="14"/>
  <c r="Z38" i="14"/>
  <c r="W38" i="14"/>
  <c r="T38" i="14"/>
  <c r="Q38" i="14"/>
  <c r="N38" i="14"/>
  <c r="K38" i="14"/>
  <c r="J9" i="14"/>
  <c r="J14" i="14"/>
  <c r="J15" i="14" s="1"/>
  <c r="B20" i="14"/>
  <c r="D20" i="14" l="1"/>
  <c r="D32" i="14"/>
  <c r="D37" i="14"/>
  <c r="D47" i="14"/>
  <c r="D58" i="14"/>
  <c r="D60" i="14"/>
  <c r="D62" i="14"/>
  <c r="D64" i="14"/>
  <c r="D69" i="14"/>
  <c r="D86" i="14"/>
  <c r="D93" i="14"/>
  <c r="D98" i="14"/>
  <c r="D100" i="14"/>
  <c r="D104" i="14"/>
  <c r="D113" i="14"/>
  <c r="D110" i="14"/>
  <c r="D85" i="14"/>
  <c r="D50" i="14"/>
  <c r="D114" i="14"/>
  <c r="D112" i="14"/>
  <c r="D94" i="14"/>
  <c r="D51" i="14"/>
  <c r="D49" i="14"/>
  <c r="E14" i="14"/>
  <c r="S13" i="14" s="1"/>
  <c r="C14" i="14"/>
  <c r="M13" i="14" s="1"/>
  <c r="F14" i="14"/>
  <c r="V13" i="14" s="1"/>
  <c r="B14" i="14"/>
  <c r="J13" i="14" s="1"/>
  <c r="G14" i="14"/>
  <c r="Y13" i="14" s="1"/>
  <c r="D14" i="14" l="1"/>
  <c r="P13" i="14" s="1"/>
</calcChain>
</file>

<file path=xl/comments1.xml><?xml version="1.0" encoding="utf-8"?>
<comments xmlns="http://schemas.openxmlformats.org/spreadsheetml/2006/main">
  <authors>
    <author>Mike Eissenberg</author>
    <author>me</author>
    <author>Desktop Support</author>
    <author>Kaber, Jared N.</author>
  </authors>
  <commentList>
    <comment ref="Y4" authorId="0">
      <text>
        <r>
          <rPr>
            <b/>
            <sz val="8"/>
            <color indexed="81"/>
            <rFont val="Calibri"/>
            <family val="2"/>
          </rPr>
          <t>For projects involving the renovation of one building and the construction of a new (separate building) consider using separate checklists for each building.  This is particularly important if the renovation component is a minor renovation (construction cost less than 50% of the CRV of the existing building).</t>
        </r>
        <r>
          <rPr>
            <sz val="8"/>
            <color indexed="81"/>
            <rFont val="Calibri"/>
            <family val="2"/>
          </rPr>
          <t xml:space="preserve">
</t>
        </r>
      </text>
    </comment>
    <comment ref="Y11" authorId="1">
      <text>
        <r>
          <rPr>
            <b/>
            <sz val="8"/>
            <color indexed="81"/>
            <rFont val="Tahoma"/>
            <family val="2"/>
          </rPr>
          <t>Type in Existing Building's Current Replacement Value</t>
        </r>
      </text>
    </comment>
    <comment ref="L20" authorId="2">
      <text>
        <r>
          <rPr>
            <b/>
            <sz val="8"/>
            <color indexed="81"/>
            <rFont val="Calibri"/>
            <family val="2"/>
          </rPr>
          <t>Erosion and Sediment Control Strategies:</t>
        </r>
        <r>
          <rPr>
            <sz val="8"/>
            <color indexed="81"/>
            <rFont val="Calibri"/>
            <family val="2"/>
          </rPr>
          <t xml:space="preserve">
1. Develop a Storm Water Pollution Prevention Plan (SWPPP)
2. Temporary seeding/planting
3. Permanent seeding/planting
4. Mulching
5. Earth dike
6. Silt fence
7. Sediment trap
8. Sediment Basin
9. Other</t>
        </r>
      </text>
    </comment>
    <comment ref="O20" authorId="2">
      <text>
        <r>
          <rPr>
            <b/>
            <sz val="8"/>
            <color indexed="81"/>
            <rFont val="Calibri"/>
            <family val="2"/>
          </rPr>
          <t>Erosion and Sediment Control Strategies:</t>
        </r>
        <r>
          <rPr>
            <sz val="8"/>
            <color indexed="81"/>
            <rFont val="Calibri"/>
            <family val="2"/>
          </rPr>
          <t xml:space="preserve">
1. Develop a Storm Water Pollution Prevention Plan (SWPPP)
2. Temporary seeding/planting
3. Permanent seeding/planting
4. Mulching
5. Earth dike
6. Silt fence
7. Sediment trap
8. Sediment Basin
9. Other</t>
        </r>
      </text>
    </comment>
    <comment ref="R20" authorId="2">
      <text>
        <r>
          <rPr>
            <b/>
            <sz val="8"/>
            <color indexed="81"/>
            <rFont val="Calibri"/>
            <family val="2"/>
          </rPr>
          <t>Erosion and Sediment Control Strategies:</t>
        </r>
        <r>
          <rPr>
            <sz val="8"/>
            <color indexed="81"/>
            <rFont val="Calibri"/>
            <family val="2"/>
          </rPr>
          <t xml:space="preserve">
1. Develop a Storm Water Pollution Prevention Plan (SWPPP)
2. Temporary seeding/planting
3. Permanent seeding/planting
4. Mulching
5. Earth dike
6. Silt fence
7. Sediment trap
8. Sediment Basin
9. Other</t>
        </r>
      </text>
    </comment>
    <comment ref="U20" authorId="2">
      <text>
        <r>
          <rPr>
            <b/>
            <sz val="8"/>
            <color indexed="81"/>
            <rFont val="Calibri"/>
            <family val="2"/>
          </rPr>
          <t>Erosion and Sediment Control Strategies:</t>
        </r>
        <r>
          <rPr>
            <sz val="8"/>
            <color indexed="81"/>
            <rFont val="Calibri"/>
            <family val="2"/>
          </rPr>
          <t xml:space="preserve">
1. Develop a Storm Water Pollution Prevention Plan (SWPPP)
2. Temporary seeding/planting
3. Permanent seeding/planting
4. Mulching
5. Earth dike
6. Silt fence
7. Sediment trap
8. Sediment Basin
9. Other</t>
        </r>
      </text>
    </comment>
    <comment ref="X20" authorId="2">
      <text>
        <r>
          <rPr>
            <b/>
            <sz val="8"/>
            <color indexed="81"/>
            <rFont val="Calibri"/>
            <family val="2"/>
          </rPr>
          <t>Erosion and Sediment Control Strategies:</t>
        </r>
        <r>
          <rPr>
            <sz val="8"/>
            <color indexed="81"/>
            <rFont val="Calibri"/>
            <family val="2"/>
          </rPr>
          <t xml:space="preserve">
1. Develop a Storm Water Pollution Prevention Plan (SWPPP)
2. Temporary seeding/planting
3. Permanent seeding/planting
4. Mulching
5. Earth dike
6. Silt fence
7. Sediment trap
8. Sediment Basin
9. Other</t>
        </r>
      </text>
    </comment>
    <comment ref="AA20" authorId="2">
      <text>
        <r>
          <rPr>
            <b/>
            <sz val="8"/>
            <color indexed="81"/>
            <rFont val="Calibri"/>
            <family val="2"/>
          </rPr>
          <t>Erosion and Sediment Control Strategies:</t>
        </r>
        <r>
          <rPr>
            <sz val="8"/>
            <color indexed="81"/>
            <rFont val="Calibri"/>
            <family val="2"/>
          </rPr>
          <t xml:space="preserve">
1. Develop a Storm Water Pollution Prevention Plan (SWPPP)
2. Temporary seeding/planting
3. Permanent seeding/planting
4. Mulching
5. Earth dike
6. Silt fence
7. Sediment trap
8. Sediment Basin
9. Other</t>
        </r>
      </text>
    </comment>
    <comment ref="L21" authorId="2">
      <text>
        <r>
          <rPr>
            <b/>
            <sz val="8"/>
            <color indexed="81"/>
            <rFont val="Tahoma"/>
            <family val="2"/>
          </rPr>
          <t xml:space="preserve">Site Selection:
</t>
        </r>
        <r>
          <rPr>
            <sz val="8"/>
            <color indexed="81"/>
            <rFont val="Calibri"/>
            <family val="2"/>
          </rPr>
          <t xml:space="preserve">1. Site is NOT prime farmland
2. Site is NOT previously undeveloped land lower than 5 ft. above 100 year flood plain.
3. Land is NOT habitat for threatened or endangered species.
4. Land is NOT within 100 ft. of wetlands
5. Land is public parkland (Parkland Exception)
6. Other
</t>
        </r>
      </text>
    </comment>
    <comment ref="O21" authorId="2">
      <text>
        <r>
          <rPr>
            <b/>
            <sz val="8"/>
            <color indexed="81"/>
            <rFont val="Tahoma"/>
            <family val="2"/>
          </rPr>
          <t xml:space="preserve">Site Selection:
</t>
        </r>
        <r>
          <rPr>
            <sz val="8"/>
            <color indexed="81"/>
            <rFont val="Calibri"/>
            <family val="2"/>
          </rPr>
          <t xml:space="preserve">1. Site is NOT prime farmland
2. Site is NOT previously undeveloped land lower than 5 ft. above 100 year flood plain.
3. Land is NOT habitat for threatened or endangered species.
4. Land is NOT within 100 ft. of wetlands
5. Land is public parkland (Parkland Exception)
6. Other
</t>
        </r>
      </text>
    </comment>
    <comment ref="R21" authorId="2">
      <text>
        <r>
          <rPr>
            <b/>
            <sz val="8"/>
            <color indexed="81"/>
            <rFont val="Tahoma"/>
            <family val="2"/>
          </rPr>
          <t xml:space="preserve">Site Selection:
</t>
        </r>
        <r>
          <rPr>
            <sz val="8"/>
            <color indexed="81"/>
            <rFont val="Calibri"/>
            <family val="2"/>
          </rPr>
          <t xml:space="preserve">1. Site is NOT prime farmland
2. Site is NOT previously undeveloped land lower than 5 ft. above 100 year flood plain.
3. Land is NOT habitat for threatened or endangered species.
4. Land is NOT within 100 ft. of wetlands
5. Land is public parkland (Parkland Exception)
6. Other
</t>
        </r>
      </text>
    </comment>
    <comment ref="U21" authorId="2">
      <text>
        <r>
          <rPr>
            <b/>
            <sz val="8"/>
            <color indexed="81"/>
            <rFont val="Tahoma"/>
            <family val="2"/>
          </rPr>
          <t xml:space="preserve">Site Selection:
</t>
        </r>
        <r>
          <rPr>
            <sz val="8"/>
            <color indexed="81"/>
            <rFont val="Calibri"/>
            <family val="2"/>
          </rPr>
          <t xml:space="preserve">1. Site is NOT prime farmland
2. Site is NOT previously undeveloped land lower than 5 ft. above 100 year flood plain.
3. Land is NOT habitat for threatened or endangered species.
4. Land is NOT within 100 ft. of wetlands
5. Land is public parkland (Parkland Exception)
6. Other
</t>
        </r>
      </text>
    </comment>
    <comment ref="X21" authorId="2">
      <text>
        <r>
          <rPr>
            <b/>
            <sz val="8"/>
            <color indexed="81"/>
            <rFont val="Tahoma"/>
            <family val="2"/>
          </rPr>
          <t xml:space="preserve">Site Selection:
</t>
        </r>
        <r>
          <rPr>
            <sz val="8"/>
            <color indexed="81"/>
            <rFont val="Calibri"/>
            <family val="2"/>
          </rPr>
          <t xml:space="preserve">1. Site is NOT prime farmland
2. Site is NOT previously undeveloped land lower than 5 ft. above 100 year flood plain.
3. Land is NOT habitat for threatened or endangered species.
4. Land is NOT within 100 ft. of wetlands
5. Land is public parkland (Parkland Exception)
6. Other
</t>
        </r>
      </text>
    </comment>
    <comment ref="AA21" authorId="2">
      <text>
        <r>
          <rPr>
            <b/>
            <sz val="8"/>
            <color indexed="81"/>
            <rFont val="Tahoma"/>
            <family val="2"/>
          </rPr>
          <t xml:space="preserve">Site Selection:
</t>
        </r>
        <r>
          <rPr>
            <sz val="8"/>
            <color indexed="81"/>
            <rFont val="Calibri"/>
            <family val="2"/>
          </rPr>
          <t xml:space="preserve">1. Site is NOT prime farmland
2. Site is NOT previously undeveloped land lower than 5 ft. above 100 year flood plain.
3. Land is NOT habitat for threatened or endangered species.
4. Land is NOT within 100 ft. of wetlands
5. Land is public parkland (Parkland Exception)
6. Other
</t>
        </r>
      </text>
    </comment>
    <comment ref="L22" authorId="2">
      <text>
        <r>
          <rPr>
            <b/>
            <sz val="8"/>
            <color indexed="81"/>
            <rFont val="Calibri"/>
            <family val="2"/>
          </rPr>
          <t>Development Density:</t>
        </r>
        <r>
          <rPr>
            <sz val="8"/>
            <color indexed="81"/>
            <rFont val="Calibri"/>
            <family val="2"/>
          </rPr>
          <t xml:space="preserve">
1. Construct or renovate a building on a previously developed site and in a community with a min. density of 60,000 SF/Acre
2.  Building is located on a previously developed site
3.  Building is within 1/2 mile of a residential area with an avg. density of 10 Units/Acre
4. Building is located within 1/2 mile of at least 10 basic services
5. Building has pedestrian access between building and services
6. Other</t>
        </r>
      </text>
    </comment>
    <comment ref="O22" authorId="2">
      <text>
        <r>
          <rPr>
            <b/>
            <sz val="8"/>
            <color indexed="81"/>
            <rFont val="Calibri"/>
            <family val="2"/>
          </rPr>
          <t>Development Density:</t>
        </r>
        <r>
          <rPr>
            <sz val="8"/>
            <color indexed="81"/>
            <rFont val="Calibri"/>
            <family val="2"/>
          </rPr>
          <t xml:space="preserve">
1. Construct or renovate a building on a previously developed site and in a community with a min. density of 60,000 SF/Acre
2.  Building is located on a previously developed site
3.  Building is within 1/2 mile of a residential area with an avg. density of 10 Units/Acre
4. Building is located within 1/2 mile of at least 10 basic services
5. Building has pedestrian access between building and services
6. Other</t>
        </r>
      </text>
    </comment>
    <comment ref="R22" authorId="2">
      <text>
        <r>
          <rPr>
            <b/>
            <sz val="8"/>
            <color indexed="81"/>
            <rFont val="Calibri"/>
            <family val="2"/>
          </rPr>
          <t>Development Density:</t>
        </r>
        <r>
          <rPr>
            <sz val="8"/>
            <color indexed="81"/>
            <rFont val="Calibri"/>
            <family val="2"/>
          </rPr>
          <t xml:space="preserve">
1. Construct or renovate a building on a previously developed site and in a community with a min. density of 60,000 SF/Acre
2.  Building is located on a previously developed site
3.  Building is within 1/2 mile of a residential area with an avg. density of 10 Units/Acre
4. Building is located within 1/2 mile of at least 10 basic services
5. Building has pedestrian access between building and services
6. Other</t>
        </r>
      </text>
    </comment>
    <comment ref="U22" authorId="2">
      <text>
        <r>
          <rPr>
            <b/>
            <sz val="8"/>
            <color indexed="81"/>
            <rFont val="Calibri"/>
            <family val="2"/>
          </rPr>
          <t>Development Density:</t>
        </r>
        <r>
          <rPr>
            <sz val="8"/>
            <color indexed="81"/>
            <rFont val="Calibri"/>
            <family val="2"/>
          </rPr>
          <t xml:space="preserve">
1. Construct or renovate a building on a previously developed site and in a community with a min. density of 60,000 SF/Acre
2.  Building is located on a previously developed site
3.  Building is within 1/2 mile of a residential area with an avg. density of 10 Units/Acre
4. Building is located within 1/2 mile of at least 10 basic services
5. Building has pedestrian access between building and services
6. Other</t>
        </r>
      </text>
    </comment>
    <comment ref="X22" authorId="2">
      <text>
        <r>
          <rPr>
            <b/>
            <sz val="8"/>
            <color indexed="81"/>
            <rFont val="Calibri"/>
            <family val="2"/>
          </rPr>
          <t>Development Density:</t>
        </r>
        <r>
          <rPr>
            <sz val="8"/>
            <color indexed="81"/>
            <rFont val="Calibri"/>
            <family val="2"/>
          </rPr>
          <t xml:space="preserve">
1. Construct or renovate a building on a previously developed site and in a community with a min. density of 60,000 SF/Acre
2.  Building is located on a previously developed site
3.  Building is within 1/2 mile of a residential area with an avg. density of 10 Units/Acre
4. Building is located within 1/2 mile of at least 10 basic services
5. Building has pedestrian access between building and services
6. Other</t>
        </r>
      </text>
    </comment>
    <comment ref="AA22" authorId="2">
      <text>
        <r>
          <rPr>
            <b/>
            <sz val="8"/>
            <color indexed="81"/>
            <rFont val="Calibri"/>
            <family val="2"/>
          </rPr>
          <t>Development Density:</t>
        </r>
        <r>
          <rPr>
            <sz val="8"/>
            <color indexed="81"/>
            <rFont val="Calibri"/>
            <family val="2"/>
          </rPr>
          <t xml:space="preserve">
1. Construct or renovate a building on a previously developed site and in a community with a min. density of 60,000 SF/Acre
2.  Building is located on a previously developed site
3.  Building is within 1/2 mile of a residential area with an avg. density of 10 Units/Acre
4. Building is located within 1/2 mile of at least 10 basic services
5. Building has pedestrian access between building and services
6. Other</t>
        </r>
      </text>
    </comment>
    <comment ref="L23" authorId="2">
      <text>
        <r>
          <rPr>
            <b/>
            <sz val="8"/>
            <color indexed="81"/>
            <rFont val="Tahoma"/>
            <family val="2"/>
          </rPr>
          <t xml:space="preserve">Brownfield Redevelopment:
</t>
        </r>
        <r>
          <rPr>
            <sz val="8"/>
            <color indexed="81"/>
            <rFont val="Calibri"/>
            <family val="2"/>
          </rPr>
          <t xml:space="preserve">1. Develop on a site documented as contaminated (ASTM E1903-97 Phase 2)
2. Develop on a site defined as a Brownfield by local, state, or federal agency
3. Other
</t>
        </r>
      </text>
    </comment>
    <comment ref="O23" authorId="2">
      <text>
        <r>
          <rPr>
            <b/>
            <sz val="8"/>
            <color indexed="81"/>
            <rFont val="Tahoma"/>
            <family val="2"/>
          </rPr>
          <t xml:space="preserve">Brownfield Redevelopment:
</t>
        </r>
        <r>
          <rPr>
            <sz val="8"/>
            <color indexed="81"/>
            <rFont val="Calibri"/>
            <family val="2"/>
          </rPr>
          <t xml:space="preserve">1. Develop on a site documented as contaminated (ASTM E1903-97 Phase 2)
2. Develop on a site defined as a Brownfield by local, state, or federal agency
3. Other
</t>
        </r>
      </text>
    </comment>
    <comment ref="R23" authorId="2">
      <text>
        <r>
          <rPr>
            <b/>
            <sz val="8"/>
            <color indexed="81"/>
            <rFont val="Tahoma"/>
            <family val="2"/>
          </rPr>
          <t xml:space="preserve">Brownfield Redevelopment:
</t>
        </r>
        <r>
          <rPr>
            <sz val="8"/>
            <color indexed="81"/>
            <rFont val="Calibri"/>
            <family val="2"/>
          </rPr>
          <t xml:space="preserve">1. Develop on a site documented as contaminated (ASTM E1903-97 Phase 2)
2. Develop on a site defined as a Brownfield by local, state, or federal agency
3. Other
</t>
        </r>
      </text>
    </comment>
    <comment ref="U23" authorId="2">
      <text>
        <r>
          <rPr>
            <b/>
            <sz val="8"/>
            <color indexed="81"/>
            <rFont val="Tahoma"/>
            <family val="2"/>
          </rPr>
          <t xml:space="preserve">Brownfield Redevelopment:
</t>
        </r>
        <r>
          <rPr>
            <sz val="8"/>
            <color indexed="81"/>
            <rFont val="Calibri"/>
            <family val="2"/>
          </rPr>
          <t xml:space="preserve">1. Develop on a site documented as contaminated (ASTM E1903-97 Phase 2)
2. Develop on a site defined as a Brownfield by local, state, or federal agency
3. Other
</t>
        </r>
      </text>
    </comment>
    <comment ref="X23" authorId="2">
      <text>
        <r>
          <rPr>
            <b/>
            <sz val="8"/>
            <color indexed="81"/>
            <rFont val="Tahoma"/>
            <family val="2"/>
          </rPr>
          <t xml:space="preserve">Brownfield Redevelopment:
</t>
        </r>
        <r>
          <rPr>
            <sz val="8"/>
            <color indexed="81"/>
            <rFont val="Calibri"/>
            <family val="2"/>
          </rPr>
          <t xml:space="preserve">1. Develop on a site documented as contaminated (ASTM E1903-97 Phase 2)
2. Develop on a site defined as a Brownfield by local, state, or federal agency
3. Other
</t>
        </r>
      </text>
    </comment>
    <comment ref="AA23" authorId="2">
      <text>
        <r>
          <rPr>
            <b/>
            <sz val="8"/>
            <color indexed="81"/>
            <rFont val="Tahoma"/>
            <family val="2"/>
          </rPr>
          <t xml:space="preserve">Brownfield Redevelopment:
</t>
        </r>
        <r>
          <rPr>
            <sz val="8"/>
            <color indexed="81"/>
            <rFont val="Calibri"/>
            <family val="2"/>
          </rPr>
          <t xml:space="preserve">1. Develop on a site documented as contaminated (ASTM E1903-97 Phase 2)
2. Develop on a site defined as a Brownfield by local, state, or federal agency
3. Other
</t>
        </r>
      </text>
    </comment>
    <comment ref="L24" authorId="2">
      <text>
        <r>
          <rPr>
            <b/>
            <sz val="8"/>
            <color indexed="81"/>
            <rFont val="Calibri"/>
            <family val="2"/>
          </rPr>
          <t>Alternative Transportation:</t>
        </r>
        <r>
          <rPr>
            <sz val="8"/>
            <color indexed="81"/>
            <rFont val="Calibri"/>
            <family val="2"/>
          </rPr>
          <t xml:space="preserve">
1. Locate project within 1/2 mile walking distance of an existing or planned and funded commuter rail, light rail, or subway station
2. Locate the project within 1/4 mile walking distance of 1 or more stops for 2 or more public, campus, or private bus lines useable by building occupants
3. Other</t>
        </r>
      </text>
    </comment>
    <comment ref="O24" authorId="2">
      <text>
        <r>
          <rPr>
            <b/>
            <sz val="8"/>
            <color indexed="81"/>
            <rFont val="Calibri"/>
            <family val="2"/>
          </rPr>
          <t>Alternative Transportation:</t>
        </r>
        <r>
          <rPr>
            <sz val="8"/>
            <color indexed="81"/>
            <rFont val="Calibri"/>
            <family val="2"/>
          </rPr>
          <t xml:space="preserve">
1. Locate project within 1/2 mile walking distance of an existing or planned and funded commuter rail, light rail, or subway station
2. Locate the project within 1/4 mile walking distance of 1 or more stops for 2 or more public, campus, or private bus lines useable by building occupants
3. Other</t>
        </r>
      </text>
    </comment>
    <comment ref="R24" authorId="2">
      <text>
        <r>
          <rPr>
            <b/>
            <sz val="8"/>
            <color indexed="81"/>
            <rFont val="Calibri"/>
            <family val="2"/>
          </rPr>
          <t>Alternative Transportation:</t>
        </r>
        <r>
          <rPr>
            <sz val="8"/>
            <color indexed="81"/>
            <rFont val="Calibri"/>
            <family val="2"/>
          </rPr>
          <t xml:space="preserve">
1. Locate project within 1/2 mile walking distance of an existing or planned and funded commuter rail, light rail, or subway station
2. Locate the project within 1/4 mile walking distance of 1 or more stops for 2 or more public, campus, or private bus lines useable by building occupants
3. Other</t>
        </r>
      </text>
    </comment>
    <comment ref="U24" authorId="2">
      <text>
        <r>
          <rPr>
            <b/>
            <sz val="8"/>
            <color indexed="81"/>
            <rFont val="Calibri"/>
            <family val="2"/>
          </rPr>
          <t>Alternative Transportation:</t>
        </r>
        <r>
          <rPr>
            <sz val="8"/>
            <color indexed="81"/>
            <rFont val="Calibri"/>
            <family val="2"/>
          </rPr>
          <t xml:space="preserve">
1. Locate project within 1/2 mile walking distance of an existing or planned and funded commuter rail, light rail, or subway station
2. Locate the project within 1/4 mile walking distance of 1 or more stops for 2 or more public, campus, or private bus lines useable by building occupants
3. Other</t>
        </r>
      </text>
    </comment>
    <comment ref="X24" authorId="2">
      <text>
        <r>
          <rPr>
            <b/>
            <sz val="8"/>
            <color indexed="81"/>
            <rFont val="Calibri"/>
            <family val="2"/>
          </rPr>
          <t>Alternative Transportation:</t>
        </r>
        <r>
          <rPr>
            <sz val="8"/>
            <color indexed="81"/>
            <rFont val="Calibri"/>
            <family val="2"/>
          </rPr>
          <t xml:space="preserve">
1. Locate project within 1/2 mile walking distance of an existing or planned and funded commuter rail, light rail, or subway station
2. Locate the project within 1/4 mile walking distance of 1 or more stops for 2 or more public, campus, or private bus lines useable by building occupants
3. Other</t>
        </r>
      </text>
    </comment>
    <comment ref="AA24" authorId="2">
      <text>
        <r>
          <rPr>
            <b/>
            <sz val="8"/>
            <color indexed="81"/>
            <rFont val="Calibri"/>
            <family val="2"/>
          </rPr>
          <t>Alternative Transportation:</t>
        </r>
        <r>
          <rPr>
            <sz val="8"/>
            <color indexed="81"/>
            <rFont val="Calibri"/>
            <family val="2"/>
          </rPr>
          <t xml:space="preserve">
1. Locate project within 1/2 mile walking distance of an existing or planned and funded commuter rail, light rail, or subway station
2. Locate the project within 1/4 mile walking distance of 1 or more stops for 2 or more public, campus, or private bus lines useable by building occupants
3. Other</t>
        </r>
      </text>
    </comment>
    <comment ref="L25" authorId="2">
      <text>
        <r>
          <rPr>
            <b/>
            <sz val="8"/>
            <color indexed="81"/>
            <rFont val="Calibri"/>
            <family val="2"/>
          </rPr>
          <t>Bicycle Storage and Changing Rooms:</t>
        </r>
        <r>
          <rPr>
            <sz val="8"/>
            <color indexed="81"/>
            <rFont val="Calibri"/>
            <family val="2"/>
          </rPr>
          <t xml:space="preserve">
1. Provide secure bicycle racks/storage within 200 yards of building entrance for 5% of all building users (peak) AND provide shower/changing facilities within 200 yards of building entrance for 0.5% of FTE occupants.
2. Provide covered storage facilities for securing bicycles for 15% of building occupants
3. Other</t>
        </r>
      </text>
    </comment>
    <comment ref="O25" authorId="2">
      <text>
        <r>
          <rPr>
            <b/>
            <sz val="8"/>
            <color indexed="81"/>
            <rFont val="Calibri"/>
            <family val="2"/>
          </rPr>
          <t>Bicycle Storage and Changing Rooms:</t>
        </r>
        <r>
          <rPr>
            <sz val="8"/>
            <color indexed="81"/>
            <rFont val="Calibri"/>
            <family val="2"/>
          </rPr>
          <t xml:space="preserve">
1. Provide secure bicycle racks/storage within 200 yards of building entrance for 5% of all building users (peak) AND provide shower/changing facilities within 200 yards of building entrance for 0.5% of FTE occupants.
2. Provide covered storage facilities for securing bicycles for 15% of building occupants
3. Other</t>
        </r>
      </text>
    </comment>
    <comment ref="R25" authorId="2">
      <text>
        <r>
          <rPr>
            <b/>
            <sz val="8"/>
            <color indexed="81"/>
            <rFont val="Calibri"/>
            <family val="2"/>
          </rPr>
          <t>Bicycle Storage and Changing Rooms:</t>
        </r>
        <r>
          <rPr>
            <sz val="8"/>
            <color indexed="81"/>
            <rFont val="Calibri"/>
            <family val="2"/>
          </rPr>
          <t xml:space="preserve">
1. Provide secure bicycle racks/storage within 200 yards of building entrance for 5% of all building users (peak) AND provide shower/changing facilities within 200 yards of building entrance for 0.5% of FTE occupants.
2. Provide covered storage facilities for securing bicycles for 15% of building occupants
3. Other</t>
        </r>
      </text>
    </comment>
    <comment ref="U25" authorId="2">
      <text>
        <r>
          <rPr>
            <b/>
            <sz val="8"/>
            <color indexed="81"/>
            <rFont val="Calibri"/>
            <family val="2"/>
          </rPr>
          <t>Bicycle Storage and Changing Rooms:</t>
        </r>
        <r>
          <rPr>
            <sz val="8"/>
            <color indexed="81"/>
            <rFont val="Calibri"/>
            <family val="2"/>
          </rPr>
          <t xml:space="preserve">
1. Provide secure bicycle racks/storage within 200 yards of building entrance for 5% of all building users (peak) AND provide shower/changing facilities within 200 yards of building entrance for 0.5% of FTE occupants.
2. Provide covered storage facilities for securing bicycles for 15% of building occupants
3. Other</t>
        </r>
      </text>
    </comment>
    <comment ref="X25" authorId="2">
      <text>
        <r>
          <rPr>
            <b/>
            <sz val="8"/>
            <color indexed="81"/>
            <rFont val="Calibri"/>
            <family val="2"/>
          </rPr>
          <t>Bicycle Storage and Changing Rooms:</t>
        </r>
        <r>
          <rPr>
            <sz val="8"/>
            <color indexed="81"/>
            <rFont val="Calibri"/>
            <family val="2"/>
          </rPr>
          <t xml:space="preserve">
1. Provide secure bicycle racks/storage within 200 yards of building entrance for 5% of all building users (peak) AND provide shower/changing facilities within 200 yards of building entrance for 0.5% of FTE occupants.
2. Provide covered storage facilities for securing bicycles for 15% of building occupants
3. Other</t>
        </r>
      </text>
    </comment>
    <comment ref="AA25" authorId="2">
      <text>
        <r>
          <rPr>
            <b/>
            <sz val="8"/>
            <color indexed="81"/>
            <rFont val="Calibri"/>
            <family val="2"/>
          </rPr>
          <t>Bicycle Storage and Changing Rooms:</t>
        </r>
        <r>
          <rPr>
            <sz val="8"/>
            <color indexed="81"/>
            <rFont val="Calibri"/>
            <family val="2"/>
          </rPr>
          <t xml:space="preserve">
1. Provide secure bicycle racks/storage within 200 yards of building entrance for 5% of all building users (peak) AND provide shower/changing facilities within 200 yards of building entrance for 0.5% of FTE occupants.
2. Provide covered storage facilities for securing bicycles for 15% of building occupants
3. Other</t>
        </r>
      </text>
    </comment>
    <comment ref="L26" authorId="2">
      <text>
        <r>
          <rPr>
            <b/>
            <sz val="8"/>
            <color indexed="81"/>
            <rFont val="Calibri"/>
            <family val="2"/>
          </rPr>
          <t>Low Emitting &amp; Fuel Efficient Vehicles:</t>
        </r>
        <r>
          <rPr>
            <sz val="8"/>
            <color indexed="81"/>
            <rFont val="Calibri"/>
            <family val="2"/>
          </rPr>
          <t xml:space="preserve">
1. Provide preferred parking for low-emitting and fuel-efficient vehicles for 5% of vehicle parking capacity (discounted parking rates may be acceptable substitute - consult ref. guide)
2. Install alternative-fuel fueling stations for 3% of the total vehicle parking capacity.  Liquid or gaseous fueling facilities must be separately ventilated or located outdoors.
3. Other</t>
        </r>
      </text>
    </comment>
    <comment ref="O26" authorId="2">
      <text>
        <r>
          <rPr>
            <b/>
            <sz val="8"/>
            <color indexed="81"/>
            <rFont val="Calibri"/>
            <family val="2"/>
          </rPr>
          <t>Low Emitting &amp; Fuel Efficient Vehicles:</t>
        </r>
        <r>
          <rPr>
            <sz val="8"/>
            <color indexed="81"/>
            <rFont val="Calibri"/>
            <family val="2"/>
          </rPr>
          <t xml:space="preserve">
1. Provide preferred parking for low-emitting and fuel-efficient vehicles for 5% of vehicle parking capacity (discounted parking rates may be acceptable substitute - consult ref. guide)
2. Install alternative-fuel fueling stations for 3% of the total vehicle parking capacity.  Liquid or gaseous fueling facilities must be separately ventilated or located outdoors.
3. Other</t>
        </r>
      </text>
    </comment>
    <comment ref="R26" authorId="2">
      <text>
        <r>
          <rPr>
            <b/>
            <sz val="8"/>
            <color indexed="81"/>
            <rFont val="Calibri"/>
            <family val="2"/>
          </rPr>
          <t>Low Emitting &amp; Fuel Efficient Vehicles:</t>
        </r>
        <r>
          <rPr>
            <sz val="8"/>
            <color indexed="81"/>
            <rFont val="Calibri"/>
            <family val="2"/>
          </rPr>
          <t xml:space="preserve">
1. Provide preferred parking for low-emitting and fuel-efficient vehicles for 5% of vehicle parking capacity (discounted parking rates may be acceptable substitute - consult ref. guide)
2. Install alternative-fuel fueling stations for 3% of the total vehicle parking capacity.  Liquid or gaseous fueling facilities must be separately ventilated or located outdoors.
3. Other</t>
        </r>
      </text>
    </comment>
    <comment ref="U26" authorId="2">
      <text>
        <r>
          <rPr>
            <b/>
            <sz val="8"/>
            <color indexed="81"/>
            <rFont val="Calibri"/>
            <family val="2"/>
          </rPr>
          <t>Low Emitting &amp; Fuel Efficient Vehicles:</t>
        </r>
        <r>
          <rPr>
            <sz val="8"/>
            <color indexed="81"/>
            <rFont val="Calibri"/>
            <family val="2"/>
          </rPr>
          <t xml:space="preserve">
1. Provide preferred parking for low-emitting and fuel-efficient vehicles for 5% of vehicle parking capacity (discounted parking rates may be acceptable substitute - consult ref. guide)
2. Install alternative-fuel fueling stations for 3% of the total vehicle parking capacity.  Liquid or gaseous fueling facilities must be separately ventilated or located outdoors.
3. Other</t>
        </r>
      </text>
    </comment>
    <comment ref="X26" authorId="2">
      <text>
        <r>
          <rPr>
            <b/>
            <sz val="8"/>
            <color indexed="81"/>
            <rFont val="Calibri"/>
            <family val="2"/>
          </rPr>
          <t>Low Emitting &amp; Fuel Efficient Vehicles:</t>
        </r>
        <r>
          <rPr>
            <sz val="8"/>
            <color indexed="81"/>
            <rFont val="Calibri"/>
            <family val="2"/>
          </rPr>
          <t xml:space="preserve">
1. Provide preferred parking for low-emitting and fuel-efficient vehicles for 5% of vehicle parking capacity (discounted parking rates may be acceptable substitute - consult ref. guide)
2. Install alternative-fuel fueling stations for 3% of the total vehicle parking capacity.  Liquid or gaseous fueling facilities must be separately ventilated or located outdoors.
3. Other</t>
        </r>
      </text>
    </comment>
    <comment ref="AA26" authorId="2">
      <text>
        <r>
          <rPr>
            <b/>
            <sz val="8"/>
            <color indexed="81"/>
            <rFont val="Calibri"/>
            <family val="2"/>
          </rPr>
          <t>Low Emitting &amp; Fuel Efficient Vehicles:</t>
        </r>
        <r>
          <rPr>
            <sz val="8"/>
            <color indexed="81"/>
            <rFont val="Calibri"/>
            <family val="2"/>
          </rPr>
          <t xml:space="preserve">
1. Provide preferred parking for low-emitting and fuel-efficient vehicles for 5% of vehicle parking capacity (discounted parking rates may be acceptable substitute - consult ref. guide)
2. Install alternative-fuel fueling stations for 3% of the total vehicle parking capacity.  Liquid or gaseous fueling facilities must be separately ventilated or located outdoors.
3. Other</t>
        </r>
      </text>
    </comment>
    <comment ref="L27" authorId="2">
      <text>
        <r>
          <rPr>
            <b/>
            <sz val="8"/>
            <color indexed="81"/>
            <rFont val="Calibri"/>
            <family val="2"/>
          </rPr>
          <t>Parking Capacity:</t>
        </r>
        <r>
          <rPr>
            <sz val="8"/>
            <color indexed="81"/>
            <rFont val="Calibri"/>
            <family val="2"/>
          </rPr>
          <t xml:space="preserve">
1. Parking capacity sized to meet but not exceed local zoning requirements
2. Provide preferred parking for carpools/vanpools for 5% of total parking spaces.
3. The project provides parking for less than 5% of FTE occupants.  
4. Provide discounted parking for carpools/vanpools may be substituted for preferred parking
5. Provide no new parking
6. Provide infrastructure/support to facilitate shared vehicle use (see ref. guide for examples)
7. Other
</t>
        </r>
      </text>
    </comment>
    <comment ref="O27" authorId="2">
      <text>
        <r>
          <rPr>
            <b/>
            <sz val="8"/>
            <color indexed="81"/>
            <rFont val="Calibri"/>
            <family val="2"/>
          </rPr>
          <t>Parking Capacity:</t>
        </r>
        <r>
          <rPr>
            <sz val="8"/>
            <color indexed="81"/>
            <rFont val="Calibri"/>
            <family val="2"/>
          </rPr>
          <t xml:space="preserve">
1. Parking capacity sized to meet but not exceed local zoning requirements
2. Provide preferred parking for carpools/vanpools for 5% of total parking spaces.
3. The project provides parking for less than 5% of FTE occupants.  
4. Provide discounted parking for carpools/vanpools may be substituted for preferred parking
5. Provide no new parking
6. Provide infrastructure/support to facilitate shared vehicle use (see ref. guide for examples)
7. Other
</t>
        </r>
      </text>
    </comment>
    <comment ref="R27" authorId="2">
      <text>
        <r>
          <rPr>
            <b/>
            <sz val="8"/>
            <color indexed="81"/>
            <rFont val="Calibri"/>
            <family val="2"/>
          </rPr>
          <t>Parking Capacity:</t>
        </r>
        <r>
          <rPr>
            <sz val="8"/>
            <color indexed="81"/>
            <rFont val="Calibri"/>
            <family val="2"/>
          </rPr>
          <t xml:space="preserve">
1. Parking capacity sized to meet but not exceed local zoning requirements
2. Provide preferred parking for carpools/vanpools for 5% of total parking spaces.
3. The project provides parking for less than 5% of FTE occupants.  
4. Provide discounted parking for carpools/vanpools may be substituted for preferred parking
5. Provide no new parking
6. Provide infrastructure/support to facilitate shared vehicle use (see ref. guide for examples)
7. Other
</t>
        </r>
      </text>
    </comment>
    <comment ref="U27" authorId="2">
      <text>
        <r>
          <rPr>
            <b/>
            <sz val="8"/>
            <color indexed="81"/>
            <rFont val="Calibri"/>
            <family val="2"/>
          </rPr>
          <t>Parking Capacity:</t>
        </r>
        <r>
          <rPr>
            <sz val="8"/>
            <color indexed="81"/>
            <rFont val="Calibri"/>
            <family val="2"/>
          </rPr>
          <t xml:space="preserve">
1. Parking capacity sized to meet but not exceed local zoning requirements
2. Provide preferred parking for carpools/vanpools for 5% of total parking spaces.
3. The project provides parking for less than 5% of FTE occupants.  
4. Provide discounted parking for carpools/vanpools may be substituted for preferred parking
5. Provide no new parking
6. Provide infrastructure/support to facilitate shared vehicle use (see ref. guide for examples)
7. Other
</t>
        </r>
      </text>
    </comment>
    <comment ref="X27" authorId="2">
      <text>
        <r>
          <rPr>
            <b/>
            <sz val="8"/>
            <color indexed="81"/>
            <rFont val="Calibri"/>
            <family val="2"/>
          </rPr>
          <t>Parking Capacity:</t>
        </r>
        <r>
          <rPr>
            <sz val="8"/>
            <color indexed="81"/>
            <rFont val="Calibri"/>
            <family val="2"/>
          </rPr>
          <t xml:space="preserve">
1. Parking capacity sized to meet but not exceed local zoning requirements
2. Provide preferred parking for carpools/vanpools for 5% of total parking spaces.
3. The project provides parking for less than 5% of FTE occupants.  
4. Provide discounted parking for carpools/vanpools may be substituted for preferred parking
5. Provide no new parking
6. Provide infrastructure/support to facilitate shared vehicle use (see ref. guide for examples)
7. Other
</t>
        </r>
      </text>
    </comment>
    <comment ref="AA27" authorId="2">
      <text>
        <r>
          <rPr>
            <b/>
            <sz val="8"/>
            <color indexed="81"/>
            <rFont val="Calibri"/>
            <family val="2"/>
          </rPr>
          <t>Parking Capacity:</t>
        </r>
        <r>
          <rPr>
            <sz val="8"/>
            <color indexed="81"/>
            <rFont val="Calibri"/>
            <family val="2"/>
          </rPr>
          <t xml:space="preserve">
1. Parking capacity sized to meet but not exceed local zoning requirements
2. Provide preferred parking for carpools/vanpools for 5% of total parking spaces.
3. The project provides parking for less than 5% of FTE occupants.  
4. Provide discounted parking for carpools/vanpools may be substituted for preferred parking
5. Provide no new parking
6. Provide infrastructure/support to facilitate shared vehicle use (see ref. guide for examples)
7. Other
</t>
        </r>
      </text>
    </comment>
    <comment ref="L28" authorId="2">
      <text>
        <r>
          <rPr>
            <b/>
            <sz val="8"/>
            <color indexed="81"/>
            <rFont val="Calibri"/>
            <family val="2"/>
          </rPr>
          <t xml:space="preserve">Site Development - Protect or Restore Habitat:
</t>
        </r>
        <r>
          <rPr>
            <sz val="8"/>
            <color indexed="81"/>
            <rFont val="Calibri"/>
            <family val="2"/>
          </rPr>
          <t>1. Stack the building program
2. Tuck-under parking 
3. Share parking facilities with neighbors
4. Establish construction boundaries to minimize disturbance of the existing site
5. Restore previously degraded areas to their natural state
6. Select of appropriate native or adapted plants. 
7. Prohibit plants listed as invasive or noxious weed species. 
8. Avoid monoculture
9. Other</t>
        </r>
      </text>
    </comment>
    <comment ref="O28" authorId="2">
      <text>
        <r>
          <rPr>
            <b/>
            <sz val="8"/>
            <color indexed="81"/>
            <rFont val="Calibri"/>
            <family val="2"/>
          </rPr>
          <t xml:space="preserve">Site Development - Protect or Restore Habitat:
</t>
        </r>
        <r>
          <rPr>
            <sz val="8"/>
            <color indexed="81"/>
            <rFont val="Calibri"/>
            <family val="2"/>
          </rPr>
          <t>1. Stack the building program
2. Tuck-under parking 
3. Share parking facilities with neighbors
4. Establish construction boundaries to minimize disturbance of the existing site
5. Restore previously degraded areas to their natural state
6. Select of appropriate native or adapted plants. 
7. Prohibit plants listed as invasive or noxious weed species. 
8. Avoid monoculture
9. Other</t>
        </r>
      </text>
    </comment>
    <comment ref="R28" authorId="2">
      <text>
        <r>
          <rPr>
            <b/>
            <sz val="8"/>
            <color indexed="81"/>
            <rFont val="Calibri"/>
            <family val="2"/>
          </rPr>
          <t xml:space="preserve">Site Development - Protect or Restore Habitat:
</t>
        </r>
        <r>
          <rPr>
            <sz val="8"/>
            <color indexed="81"/>
            <rFont val="Calibri"/>
            <family val="2"/>
          </rPr>
          <t>1. Stack the building program
2. Tuck-under parking 
3. Share parking facilities with neighbors
4. Establish construction boundaries to minimize disturbance of the existing site
5. Restore previously degraded areas to their natural state
6. Select of appropriate native or adapted plants. 
7. Prohibit plants listed as invasive or noxious weed species. 
8. Avoid monoculture
9. Other</t>
        </r>
      </text>
    </comment>
    <comment ref="U28" authorId="2">
      <text>
        <r>
          <rPr>
            <b/>
            <sz val="8"/>
            <color indexed="81"/>
            <rFont val="Calibri"/>
            <family val="2"/>
          </rPr>
          <t xml:space="preserve">Site Development - Protect or Restore Habitat:
</t>
        </r>
        <r>
          <rPr>
            <sz val="8"/>
            <color indexed="81"/>
            <rFont val="Calibri"/>
            <family val="2"/>
          </rPr>
          <t>1. Stack the building program
2. Tuck-under parking 
3. Share parking facilities with neighbors
4. Establish construction boundaries to minimize disturbance of the existing site
5. Restore previously degraded areas to their natural state
6. Select of appropriate native or adapted plants. 
7. Prohibit plants listed as invasive or noxious weed species. 
8. Avoid monoculture
9. Other</t>
        </r>
      </text>
    </comment>
    <comment ref="X28" authorId="2">
      <text>
        <r>
          <rPr>
            <b/>
            <sz val="8"/>
            <color indexed="81"/>
            <rFont val="Calibri"/>
            <family val="2"/>
          </rPr>
          <t xml:space="preserve">Site Development - Protect or Restore Habitat:
</t>
        </r>
        <r>
          <rPr>
            <sz val="8"/>
            <color indexed="81"/>
            <rFont val="Calibri"/>
            <family val="2"/>
          </rPr>
          <t>1. Stack the building program
2. Tuck-under parking 
3. Share parking facilities with neighbors
4. Establish construction boundaries to minimize disturbance of the existing site
5. Restore previously degraded areas to their natural state
6. Select of appropriate native or adapted plants. 
7. Prohibit plants listed as invasive or noxious weed species. 
8. Avoid monoculture
9. Other</t>
        </r>
      </text>
    </comment>
    <comment ref="AA28" authorId="2">
      <text>
        <r>
          <rPr>
            <b/>
            <sz val="8"/>
            <color indexed="81"/>
            <rFont val="Calibri"/>
            <family val="2"/>
          </rPr>
          <t xml:space="preserve">Site Development - Protect or Restore Habitat:
</t>
        </r>
        <r>
          <rPr>
            <sz val="8"/>
            <color indexed="81"/>
            <rFont val="Calibri"/>
            <family val="2"/>
          </rPr>
          <t>1. Stack the building program
2. Tuck-under parking 
3. Share parking facilities with neighbors
4. Establish construction boundaries to minimize disturbance of the existing site
5. Restore previously degraded areas to their natural state
6. Select of appropriate native or adapted plants. 
7. Prohibit plants listed as invasive or noxious weed species. 
8. Avoid monoculture
9. Other</t>
        </r>
      </text>
    </comment>
    <comment ref="L29" authorId="2">
      <text>
        <r>
          <rPr>
            <b/>
            <sz val="8"/>
            <color indexed="81"/>
            <rFont val="Calibri"/>
            <family val="2"/>
          </rPr>
          <t xml:space="preserve">Maximize Open Space
</t>
        </r>
        <r>
          <rPr>
            <sz val="8"/>
            <color indexed="81"/>
            <rFont val="Calibri"/>
            <family val="2"/>
          </rPr>
          <t>1.</t>
        </r>
        <r>
          <rPr>
            <b/>
            <sz val="8"/>
            <color indexed="81"/>
            <rFont val="Calibri"/>
            <family val="2"/>
          </rPr>
          <t xml:space="preserve"> </t>
        </r>
        <r>
          <rPr>
            <sz val="8"/>
            <color indexed="81"/>
            <rFont val="Calibri"/>
            <family val="2"/>
          </rPr>
          <t xml:space="preserve">Stacking the building program
2. Tuck-under parking
3. Sharing parking facilities 
4. Other
</t>
        </r>
      </text>
    </comment>
    <comment ref="O29" authorId="2">
      <text>
        <r>
          <rPr>
            <b/>
            <sz val="8"/>
            <color indexed="81"/>
            <rFont val="Calibri"/>
            <family val="2"/>
          </rPr>
          <t xml:space="preserve">Maximize Open Space
</t>
        </r>
        <r>
          <rPr>
            <sz val="8"/>
            <color indexed="81"/>
            <rFont val="Calibri"/>
            <family val="2"/>
          </rPr>
          <t>1.</t>
        </r>
        <r>
          <rPr>
            <b/>
            <sz val="8"/>
            <color indexed="81"/>
            <rFont val="Calibri"/>
            <family val="2"/>
          </rPr>
          <t xml:space="preserve"> </t>
        </r>
        <r>
          <rPr>
            <sz val="8"/>
            <color indexed="81"/>
            <rFont val="Calibri"/>
            <family val="2"/>
          </rPr>
          <t xml:space="preserve">Stacking the building program
2. Tuck-under parking
3. Sharing parking facilities 
4. Other
</t>
        </r>
      </text>
    </comment>
    <comment ref="R29" authorId="2">
      <text>
        <r>
          <rPr>
            <b/>
            <sz val="8"/>
            <color indexed="81"/>
            <rFont val="Calibri"/>
            <family val="2"/>
          </rPr>
          <t xml:space="preserve">Maximize Open Space
</t>
        </r>
        <r>
          <rPr>
            <sz val="8"/>
            <color indexed="81"/>
            <rFont val="Calibri"/>
            <family val="2"/>
          </rPr>
          <t>1.</t>
        </r>
        <r>
          <rPr>
            <b/>
            <sz val="8"/>
            <color indexed="81"/>
            <rFont val="Calibri"/>
            <family val="2"/>
          </rPr>
          <t xml:space="preserve"> </t>
        </r>
        <r>
          <rPr>
            <sz val="8"/>
            <color indexed="81"/>
            <rFont val="Calibri"/>
            <family val="2"/>
          </rPr>
          <t xml:space="preserve">Stacking the building program
2. Tuck-under parking
3. Sharing parking facilities 
4. Other
</t>
        </r>
      </text>
    </comment>
    <comment ref="U29" authorId="2">
      <text>
        <r>
          <rPr>
            <b/>
            <sz val="8"/>
            <color indexed="81"/>
            <rFont val="Calibri"/>
            <family val="2"/>
          </rPr>
          <t xml:space="preserve">Maximize Open Space
</t>
        </r>
        <r>
          <rPr>
            <sz val="8"/>
            <color indexed="81"/>
            <rFont val="Calibri"/>
            <family val="2"/>
          </rPr>
          <t>1.</t>
        </r>
        <r>
          <rPr>
            <b/>
            <sz val="8"/>
            <color indexed="81"/>
            <rFont val="Calibri"/>
            <family val="2"/>
          </rPr>
          <t xml:space="preserve"> </t>
        </r>
        <r>
          <rPr>
            <sz val="8"/>
            <color indexed="81"/>
            <rFont val="Calibri"/>
            <family val="2"/>
          </rPr>
          <t xml:space="preserve">Stacking the building program
2. Tuck-under parking
3. Sharing parking facilities 
4. Other
</t>
        </r>
      </text>
    </comment>
    <comment ref="X29" authorId="2">
      <text>
        <r>
          <rPr>
            <b/>
            <sz val="8"/>
            <color indexed="81"/>
            <rFont val="Calibri"/>
            <family val="2"/>
          </rPr>
          <t xml:space="preserve">Maximize Open Space
</t>
        </r>
        <r>
          <rPr>
            <sz val="8"/>
            <color indexed="81"/>
            <rFont val="Calibri"/>
            <family val="2"/>
          </rPr>
          <t>1.</t>
        </r>
        <r>
          <rPr>
            <b/>
            <sz val="8"/>
            <color indexed="81"/>
            <rFont val="Calibri"/>
            <family val="2"/>
          </rPr>
          <t xml:space="preserve"> </t>
        </r>
        <r>
          <rPr>
            <sz val="8"/>
            <color indexed="81"/>
            <rFont val="Calibri"/>
            <family val="2"/>
          </rPr>
          <t xml:space="preserve">Stacking the building program
2. Tuck-under parking
3. Sharing parking facilities 
4. Other
</t>
        </r>
      </text>
    </comment>
    <comment ref="AA29" authorId="2">
      <text>
        <r>
          <rPr>
            <b/>
            <sz val="8"/>
            <color indexed="81"/>
            <rFont val="Calibri"/>
            <family val="2"/>
          </rPr>
          <t xml:space="preserve">Maximize Open Space
</t>
        </r>
        <r>
          <rPr>
            <sz val="8"/>
            <color indexed="81"/>
            <rFont val="Calibri"/>
            <family val="2"/>
          </rPr>
          <t>1.</t>
        </r>
        <r>
          <rPr>
            <b/>
            <sz val="8"/>
            <color indexed="81"/>
            <rFont val="Calibri"/>
            <family val="2"/>
          </rPr>
          <t xml:space="preserve"> </t>
        </r>
        <r>
          <rPr>
            <sz val="8"/>
            <color indexed="81"/>
            <rFont val="Calibri"/>
            <family val="2"/>
          </rPr>
          <t xml:space="preserve">Stacking the building program
2. Tuck-under parking
3. Sharing parking facilities 
4. Other
</t>
        </r>
      </text>
    </comment>
    <comment ref="L30" authorId="2">
      <text>
        <r>
          <rPr>
            <b/>
            <sz val="8"/>
            <color indexed="81"/>
            <rFont val="Tahoma"/>
            <family val="2"/>
          </rPr>
          <t>Stormwater Design-Quantity Control:</t>
        </r>
        <r>
          <rPr>
            <sz val="8"/>
            <color indexed="81"/>
            <rFont val="Tahoma"/>
            <family val="2"/>
          </rPr>
          <t xml:space="preserve">
</t>
        </r>
        <r>
          <rPr>
            <b/>
            <sz val="8"/>
            <color indexed="81"/>
            <rFont val="Tahoma"/>
            <family val="2"/>
          </rPr>
          <t xml:space="preserve">
</t>
        </r>
        <r>
          <rPr>
            <sz val="8"/>
            <color indexed="81"/>
            <rFont val="Tahoma"/>
            <family val="2"/>
          </rPr>
          <t>1.</t>
        </r>
        <r>
          <rPr>
            <b/>
            <sz val="8"/>
            <color indexed="81"/>
            <rFont val="Tahoma"/>
            <family val="2"/>
          </rPr>
          <t xml:space="preserve"> </t>
        </r>
        <r>
          <rPr>
            <sz val="8"/>
            <color indexed="81"/>
            <rFont val="Tahoma"/>
            <family val="2"/>
          </rPr>
          <t>V</t>
        </r>
        <r>
          <rPr>
            <sz val="8"/>
            <color indexed="81"/>
            <rFont val="Calibri"/>
            <family val="2"/>
          </rPr>
          <t>egetated Roofs,
2. Pervious Paving
3. Reuse stormwater for landscape irrigation
4. Reuse stormwater for toilet and urinal flushing
5. Reuse stormwater for</t>
        </r>
        <r>
          <rPr>
            <sz val="6"/>
            <color indexed="81"/>
            <rFont val="Calibri"/>
            <family val="2"/>
          </rPr>
          <t xml:space="preserve"> </t>
        </r>
        <r>
          <rPr>
            <sz val="8"/>
            <color indexed="81"/>
            <rFont val="Calibri"/>
            <family val="2"/>
          </rPr>
          <t>custodial uses
6. Other</t>
        </r>
      </text>
    </comment>
    <comment ref="O30" authorId="2">
      <text>
        <r>
          <rPr>
            <b/>
            <sz val="8"/>
            <color indexed="81"/>
            <rFont val="Tahoma"/>
            <family val="2"/>
          </rPr>
          <t>Stormwater Design-Quantity Control:</t>
        </r>
        <r>
          <rPr>
            <sz val="8"/>
            <color indexed="81"/>
            <rFont val="Tahoma"/>
            <family val="2"/>
          </rPr>
          <t xml:space="preserve">
</t>
        </r>
        <r>
          <rPr>
            <b/>
            <sz val="8"/>
            <color indexed="81"/>
            <rFont val="Tahoma"/>
            <family val="2"/>
          </rPr>
          <t xml:space="preserve">
</t>
        </r>
        <r>
          <rPr>
            <sz val="8"/>
            <color indexed="81"/>
            <rFont val="Tahoma"/>
            <family val="2"/>
          </rPr>
          <t>1.</t>
        </r>
        <r>
          <rPr>
            <b/>
            <sz val="8"/>
            <color indexed="81"/>
            <rFont val="Tahoma"/>
            <family val="2"/>
          </rPr>
          <t xml:space="preserve"> </t>
        </r>
        <r>
          <rPr>
            <sz val="8"/>
            <color indexed="81"/>
            <rFont val="Tahoma"/>
            <family val="2"/>
          </rPr>
          <t>V</t>
        </r>
        <r>
          <rPr>
            <sz val="8"/>
            <color indexed="81"/>
            <rFont val="Calibri"/>
            <family val="2"/>
          </rPr>
          <t>egetated Roofs,
2. Pervious Paving
3. Reuse stormwater for landscape irrigation
4. Reuse stormwater for toilet and urinal flushing
5. Reuse stormwater for</t>
        </r>
        <r>
          <rPr>
            <sz val="6"/>
            <color indexed="81"/>
            <rFont val="Calibri"/>
            <family val="2"/>
          </rPr>
          <t xml:space="preserve"> </t>
        </r>
        <r>
          <rPr>
            <sz val="8"/>
            <color indexed="81"/>
            <rFont val="Calibri"/>
            <family val="2"/>
          </rPr>
          <t>custodial uses
6. Other</t>
        </r>
      </text>
    </comment>
    <comment ref="R30" authorId="2">
      <text>
        <r>
          <rPr>
            <b/>
            <sz val="8"/>
            <color indexed="81"/>
            <rFont val="Tahoma"/>
            <family val="2"/>
          </rPr>
          <t>Stormwater Design-Quantity Control:</t>
        </r>
        <r>
          <rPr>
            <sz val="8"/>
            <color indexed="81"/>
            <rFont val="Tahoma"/>
            <family val="2"/>
          </rPr>
          <t xml:space="preserve">
</t>
        </r>
        <r>
          <rPr>
            <b/>
            <sz val="8"/>
            <color indexed="81"/>
            <rFont val="Tahoma"/>
            <family val="2"/>
          </rPr>
          <t xml:space="preserve">
</t>
        </r>
        <r>
          <rPr>
            <sz val="8"/>
            <color indexed="81"/>
            <rFont val="Tahoma"/>
            <family val="2"/>
          </rPr>
          <t>1.</t>
        </r>
        <r>
          <rPr>
            <b/>
            <sz val="8"/>
            <color indexed="81"/>
            <rFont val="Tahoma"/>
            <family val="2"/>
          </rPr>
          <t xml:space="preserve"> </t>
        </r>
        <r>
          <rPr>
            <sz val="8"/>
            <color indexed="81"/>
            <rFont val="Tahoma"/>
            <family val="2"/>
          </rPr>
          <t>V</t>
        </r>
        <r>
          <rPr>
            <sz val="8"/>
            <color indexed="81"/>
            <rFont val="Calibri"/>
            <family val="2"/>
          </rPr>
          <t>egetated Roofs,
2. Pervious Paving
3. Reuse stormwater for landscape irrigation
4. Reuse stormwater for toilet and urinal flushing
5. Reuse stormwater for</t>
        </r>
        <r>
          <rPr>
            <sz val="6"/>
            <color indexed="81"/>
            <rFont val="Calibri"/>
            <family val="2"/>
          </rPr>
          <t xml:space="preserve"> </t>
        </r>
        <r>
          <rPr>
            <sz val="8"/>
            <color indexed="81"/>
            <rFont val="Calibri"/>
            <family val="2"/>
          </rPr>
          <t>custodial uses
6. Other</t>
        </r>
      </text>
    </comment>
    <comment ref="U30" authorId="2">
      <text>
        <r>
          <rPr>
            <b/>
            <sz val="8"/>
            <color indexed="81"/>
            <rFont val="Tahoma"/>
            <family val="2"/>
          </rPr>
          <t>Stormwater Design-Quantity Control:</t>
        </r>
        <r>
          <rPr>
            <sz val="8"/>
            <color indexed="81"/>
            <rFont val="Tahoma"/>
            <family val="2"/>
          </rPr>
          <t xml:space="preserve">
</t>
        </r>
        <r>
          <rPr>
            <b/>
            <sz val="8"/>
            <color indexed="81"/>
            <rFont val="Tahoma"/>
            <family val="2"/>
          </rPr>
          <t xml:space="preserve">
</t>
        </r>
        <r>
          <rPr>
            <sz val="8"/>
            <color indexed="81"/>
            <rFont val="Tahoma"/>
            <family val="2"/>
          </rPr>
          <t>1.</t>
        </r>
        <r>
          <rPr>
            <b/>
            <sz val="8"/>
            <color indexed="81"/>
            <rFont val="Tahoma"/>
            <family val="2"/>
          </rPr>
          <t xml:space="preserve"> </t>
        </r>
        <r>
          <rPr>
            <sz val="8"/>
            <color indexed="81"/>
            <rFont val="Tahoma"/>
            <family val="2"/>
          </rPr>
          <t>V</t>
        </r>
        <r>
          <rPr>
            <sz val="8"/>
            <color indexed="81"/>
            <rFont val="Calibri"/>
            <family val="2"/>
          </rPr>
          <t>egetated Roofs,
2. Pervious Paving
3. Reuse stormwater for landscape irrigation
4. Reuse stormwater for toilet and urinal flushing
5. Reuse stormwater for</t>
        </r>
        <r>
          <rPr>
            <sz val="6"/>
            <color indexed="81"/>
            <rFont val="Calibri"/>
            <family val="2"/>
          </rPr>
          <t xml:space="preserve"> </t>
        </r>
        <r>
          <rPr>
            <sz val="8"/>
            <color indexed="81"/>
            <rFont val="Calibri"/>
            <family val="2"/>
          </rPr>
          <t>custodial uses
6. Other</t>
        </r>
      </text>
    </comment>
    <comment ref="X30" authorId="2">
      <text>
        <r>
          <rPr>
            <b/>
            <sz val="8"/>
            <color indexed="81"/>
            <rFont val="Tahoma"/>
            <family val="2"/>
          </rPr>
          <t>Stormwater Design-Quantity Control:</t>
        </r>
        <r>
          <rPr>
            <sz val="8"/>
            <color indexed="81"/>
            <rFont val="Tahoma"/>
            <family val="2"/>
          </rPr>
          <t xml:space="preserve">
</t>
        </r>
        <r>
          <rPr>
            <b/>
            <sz val="8"/>
            <color indexed="81"/>
            <rFont val="Tahoma"/>
            <family val="2"/>
          </rPr>
          <t xml:space="preserve">
</t>
        </r>
        <r>
          <rPr>
            <sz val="8"/>
            <color indexed="81"/>
            <rFont val="Tahoma"/>
            <family val="2"/>
          </rPr>
          <t>1.</t>
        </r>
        <r>
          <rPr>
            <b/>
            <sz val="8"/>
            <color indexed="81"/>
            <rFont val="Tahoma"/>
            <family val="2"/>
          </rPr>
          <t xml:space="preserve"> </t>
        </r>
        <r>
          <rPr>
            <sz val="8"/>
            <color indexed="81"/>
            <rFont val="Tahoma"/>
            <family val="2"/>
          </rPr>
          <t>V</t>
        </r>
        <r>
          <rPr>
            <sz val="8"/>
            <color indexed="81"/>
            <rFont val="Calibri"/>
            <family val="2"/>
          </rPr>
          <t>egetated Roofs,
2. Pervious Paving
3. Reuse stormwater for landscape irrigation
4. Reuse stormwater for toilet and urinal flushing
5. Reuse stormwater for</t>
        </r>
        <r>
          <rPr>
            <sz val="6"/>
            <color indexed="81"/>
            <rFont val="Calibri"/>
            <family val="2"/>
          </rPr>
          <t xml:space="preserve"> </t>
        </r>
        <r>
          <rPr>
            <sz val="8"/>
            <color indexed="81"/>
            <rFont val="Calibri"/>
            <family val="2"/>
          </rPr>
          <t>custodial uses
6. Other</t>
        </r>
      </text>
    </comment>
    <comment ref="AA30" authorId="2">
      <text>
        <r>
          <rPr>
            <b/>
            <sz val="8"/>
            <color indexed="81"/>
            <rFont val="Tahoma"/>
            <family val="2"/>
          </rPr>
          <t>Stormwater Design-Quantity Control:</t>
        </r>
        <r>
          <rPr>
            <sz val="8"/>
            <color indexed="81"/>
            <rFont val="Tahoma"/>
            <family val="2"/>
          </rPr>
          <t xml:space="preserve">
</t>
        </r>
        <r>
          <rPr>
            <b/>
            <sz val="8"/>
            <color indexed="81"/>
            <rFont val="Tahoma"/>
            <family val="2"/>
          </rPr>
          <t xml:space="preserve">
</t>
        </r>
        <r>
          <rPr>
            <sz val="8"/>
            <color indexed="81"/>
            <rFont val="Tahoma"/>
            <family val="2"/>
          </rPr>
          <t>1.</t>
        </r>
        <r>
          <rPr>
            <b/>
            <sz val="8"/>
            <color indexed="81"/>
            <rFont val="Tahoma"/>
            <family val="2"/>
          </rPr>
          <t xml:space="preserve"> </t>
        </r>
        <r>
          <rPr>
            <sz val="8"/>
            <color indexed="81"/>
            <rFont val="Tahoma"/>
            <family val="2"/>
          </rPr>
          <t>V</t>
        </r>
        <r>
          <rPr>
            <sz val="8"/>
            <color indexed="81"/>
            <rFont val="Calibri"/>
            <family val="2"/>
          </rPr>
          <t>egetated Roofs,
2. Pervious Paving
3. Reuse stormwater for landscape irrigation
4. Reuse stormwater for toilet and urinal flushing
5. Reuse stormwater for</t>
        </r>
        <r>
          <rPr>
            <sz val="6"/>
            <color indexed="81"/>
            <rFont val="Calibri"/>
            <family val="2"/>
          </rPr>
          <t xml:space="preserve"> </t>
        </r>
        <r>
          <rPr>
            <sz val="8"/>
            <color indexed="81"/>
            <rFont val="Calibri"/>
            <family val="2"/>
          </rPr>
          <t>custodial uses
6. Other</t>
        </r>
      </text>
    </comment>
    <comment ref="L31" authorId="2">
      <text>
        <r>
          <rPr>
            <b/>
            <sz val="8"/>
            <color indexed="81"/>
            <rFont val="Calibri"/>
            <family val="2"/>
          </rPr>
          <t xml:space="preserve">Stormwater Design-Quality Control:
</t>
        </r>
        <r>
          <rPr>
            <sz val="8"/>
            <color indexed="81"/>
            <rFont val="Calibri"/>
            <family val="2"/>
          </rPr>
          <t>1. Vegetated roofs
2. P</t>
        </r>
        <r>
          <rPr>
            <b/>
            <sz val="8"/>
            <color indexed="81"/>
            <rFont val="Calibri"/>
            <family val="2"/>
          </rPr>
          <t>e</t>
        </r>
        <r>
          <rPr>
            <sz val="8"/>
            <color indexed="81"/>
            <rFont val="Calibri"/>
            <family val="2"/>
          </rPr>
          <t>rvious pavement
3. Grid pavers
4. Rain Gardens
5. Vegetated Swales
6. Disconnection of Imperviousness
7. Rainwater Recycling 
8. Low-impact development
9. Environmentally  Sensitive Design
10. Constructed wetlands
11. Vegetated Filters 
12. Other</t>
        </r>
      </text>
    </comment>
    <comment ref="O31" authorId="2">
      <text>
        <r>
          <rPr>
            <b/>
            <sz val="8"/>
            <color indexed="81"/>
            <rFont val="Calibri"/>
            <family val="2"/>
          </rPr>
          <t xml:space="preserve">Stormwater Design-Quality Control:
</t>
        </r>
        <r>
          <rPr>
            <sz val="8"/>
            <color indexed="81"/>
            <rFont val="Calibri"/>
            <family val="2"/>
          </rPr>
          <t>1. Vegetated roofs
2. P</t>
        </r>
        <r>
          <rPr>
            <b/>
            <sz val="8"/>
            <color indexed="81"/>
            <rFont val="Calibri"/>
            <family val="2"/>
          </rPr>
          <t>e</t>
        </r>
        <r>
          <rPr>
            <sz val="8"/>
            <color indexed="81"/>
            <rFont val="Calibri"/>
            <family val="2"/>
          </rPr>
          <t>rvious pavement
3. Grid pavers
4. Rain Gardens
5. Vegetated Swales
6. Disconnection of Imperviousness
7. Rainwater Recycling 
8. Low-impact development
9. Environmentally  Sensitive Design
10. Constructed wetlands
11. Vegetated Filters 
12. Other</t>
        </r>
      </text>
    </comment>
    <comment ref="R31" authorId="2">
      <text>
        <r>
          <rPr>
            <b/>
            <sz val="8"/>
            <color indexed="81"/>
            <rFont val="Calibri"/>
            <family val="2"/>
          </rPr>
          <t xml:space="preserve">Stormwater Design-Quality Control:
</t>
        </r>
        <r>
          <rPr>
            <sz val="8"/>
            <color indexed="81"/>
            <rFont val="Calibri"/>
            <family val="2"/>
          </rPr>
          <t>1. Vegetated roofs
2. P</t>
        </r>
        <r>
          <rPr>
            <b/>
            <sz val="8"/>
            <color indexed="81"/>
            <rFont val="Calibri"/>
            <family val="2"/>
          </rPr>
          <t>e</t>
        </r>
        <r>
          <rPr>
            <sz val="8"/>
            <color indexed="81"/>
            <rFont val="Calibri"/>
            <family val="2"/>
          </rPr>
          <t>rvious pavement
3. Grid pavers
4. Rain Gardens
5. Vegetated Swales
6. Disconnection of Imperviousness
7. Rainwater Recycling 
8. Low-impact development
9. Environmentally  Sensitive Design
10. Constructed wetlands
11. Vegetated Filters 
12. Other</t>
        </r>
      </text>
    </comment>
    <comment ref="U31" authorId="2">
      <text>
        <r>
          <rPr>
            <b/>
            <sz val="8"/>
            <color indexed="81"/>
            <rFont val="Calibri"/>
            <family val="2"/>
          </rPr>
          <t xml:space="preserve">Stormwater Design-Quality Control:
</t>
        </r>
        <r>
          <rPr>
            <sz val="8"/>
            <color indexed="81"/>
            <rFont val="Calibri"/>
            <family val="2"/>
          </rPr>
          <t>1. Vegetated roofs
2. P</t>
        </r>
        <r>
          <rPr>
            <b/>
            <sz val="8"/>
            <color indexed="81"/>
            <rFont val="Calibri"/>
            <family val="2"/>
          </rPr>
          <t>e</t>
        </r>
        <r>
          <rPr>
            <sz val="8"/>
            <color indexed="81"/>
            <rFont val="Calibri"/>
            <family val="2"/>
          </rPr>
          <t>rvious pavement
3. Grid pavers
4. Rain Gardens
5. Vegetated Swales
6. Disconnection of Imperviousness
7. Rainwater Recycling 
8. Low-impact development
9. Environmentally  Sensitive Design
10. Constructed wetlands
11. Vegetated Filters 
12. Other</t>
        </r>
      </text>
    </comment>
    <comment ref="X31" authorId="2">
      <text>
        <r>
          <rPr>
            <b/>
            <sz val="8"/>
            <color indexed="81"/>
            <rFont val="Calibri"/>
            <family val="2"/>
          </rPr>
          <t xml:space="preserve">Stormwater Design-Quality Control:
</t>
        </r>
        <r>
          <rPr>
            <sz val="8"/>
            <color indexed="81"/>
            <rFont val="Calibri"/>
            <family val="2"/>
          </rPr>
          <t>1. Vegetated roofs
2. P</t>
        </r>
        <r>
          <rPr>
            <b/>
            <sz val="8"/>
            <color indexed="81"/>
            <rFont val="Calibri"/>
            <family val="2"/>
          </rPr>
          <t>e</t>
        </r>
        <r>
          <rPr>
            <sz val="8"/>
            <color indexed="81"/>
            <rFont val="Calibri"/>
            <family val="2"/>
          </rPr>
          <t>rvious pavement
3. Grid pavers
4. Rain Gardens
5. Vegetated Swales
6. Disconnection of Imperviousness
7. Rainwater Recycling 
8. Low-impact development
9. Environmentally  Sensitive Design
10. Constructed wetlands
11. Vegetated Filters 
12. Other</t>
        </r>
      </text>
    </comment>
    <comment ref="AA31" authorId="2">
      <text>
        <r>
          <rPr>
            <b/>
            <sz val="8"/>
            <color indexed="81"/>
            <rFont val="Calibri"/>
            <family val="2"/>
          </rPr>
          <t xml:space="preserve">Stormwater Design-Quality Control:
</t>
        </r>
        <r>
          <rPr>
            <sz val="8"/>
            <color indexed="81"/>
            <rFont val="Calibri"/>
            <family val="2"/>
          </rPr>
          <t>1. Vegetated roofs
2. P</t>
        </r>
        <r>
          <rPr>
            <b/>
            <sz val="8"/>
            <color indexed="81"/>
            <rFont val="Calibri"/>
            <family val="2"/>
          </rPr>
          <t>e</t>
        </r>
        <r>
          <rPr>
            <sz val="8"/>
            <color indexed="81"/>
            <rFont val="Calibri"/>
            <family val="2"/>
          </rPr>
          <t>rvious pavement
3. Grid pavers
4. Rain Gardens
5. Vegetated Swales
6. Disconnection of Imperviousness
7. Rainwater Recycling 
8. Low-impact development
9. Environmentally  Sensitive Design
10. Constructed wetlands
11. Vegetated Filters 
12. Other</t>
        </r>
      </text>
    </comment>
    <comment ref="L32" authorId="2">
      <text>
        <r>
          <rPr>
            <b/>
            <sz val="8"/>
            <color indexed="81"/>
            <rFont val="Calibri"/>
            <family val="2"/>
          </rPr>
          <t>Protect Hydrology</t>
        </r>
        <r>
          <rPr>
            <sz val="8"/>
            <color indexed="81"/>
            <rFont val="Calibri"/>
            <family val="2"/>
          </rPr>
          <t xml:space="preserve">
For development footprints that exceeds 5,000 square feet maintain or restore, to the maximum extent technically feasible, the predevelopment hydrology of the property with regard to the temperature, rate, volume, and duration of flow.
1. Vegetated Roofs,
2. Pervious Paving
3. Reuse stormwater for landscape irrigation
4. Reuse stormwater for toilet and urinal flushing
5. Reuse stormwater for custodial uses
6. Grid pavers
7. Rain Gardens
8. Vegetated Swales
9. Constructed wetlands
10. Vegetated Filters 
11. If project involves no site work, answer yes
12 Other</t>
        </r>
      </text>
    </comment>
    <comment ref="O32" authorId="2">
      <text>
        <r>
          <rPr>
            <b/>
            <sz val="8"/>
            <color indexed="81"/>
            <rFont val="Calibri"/>
            <family val="2"/>
          </rPr>
          <t>Protect Hydrology</t>
        </r>
        <r>
          <rPr>
            <sz val="8"/>
            <color indexed="81"/>
            <rFont val="Calibri"/>
            <family val="2"/>
          </rPr>
          <t xml:space="preserve">
For development footprints that exceeds 5,000 square feet maintain or restore, to the maximum extent technically feasible, the predevelopment hydrology of the property with regard to the temperature, rate, volume, and duration of flow.
1. Vegetated Roofs,
2. Pervious Paving
3. Reuse stormwater for landscape irrigation
4. Reuse stormwater for toilet and urinal flushing
5. Reuse stormwater for custodial uses
6. Grid pavers
7. Rain Gardens
8. Vegetated Swales
9. Constructed wetlands
10. Vegetated Filters 
11. If project involves no site work, answer yes
12 Other</t>
        </r>
      </text>
    </comment>
    <comment ref="R32" authorId="2">
      <text>
        <r>
          <rPr>
            <b/>
            <sz val="8"/>
            <color indexed="81"/>
            <rFont val="Calibri"/>
            <family val="2"/>
          </rPr>
          <t>Protect Hydrology</t>
        </r>
        <r>
          <rPr>
            <sz val="8"/>
            <color indexed="81"/>
            <rFont val="Calibri"/>
            <family val="2"/>
          </rPr>
          <t xml:space="preserve">
For development footprints that exceeds 5,000 square feet maintain or restore, to the maximum extent technically feasible, the predevelopment hydrology of the property with regard to the temperature, rate, volume, and duration of flow.
1. Vegetated Roofs,
2. Pervious Paving
3. Reuse stormwater for landscape irrigation
4. Reuse stormwater for toilet and urinal flushing
5. Reuse stormwater for custodial uses
6. Grid pavers
7. Rain Gardens
8. Vegetated Swales
9. Constructed wetlands
10. Vegetated Filters 
11. If project involves no site work, answer yes
12 Other</t>
        </r>
      </text>
    </comment>
    <comment ref="U32" authorId="2">
      <text>
        <r>
          <rPr>
            <b/>
            <sz val="8"/>
            <color indexed="81"/>
            <rFont val="Calibri"/>
            <family val="2"/>
          </rPr>
          <t>Protect Hydrology</t>
        </r>
        <r>
          <rPr>
            <sz val="8"/>
            <color indexed="81"/>
            <rFont val="Calibri"/>
            <family val="2"/>
          </rPr>
          <t xml:space="preserve">
For development footprints that exceeds 5,000 square feet maintain or restore, to the maximum extent technically feasible, the predevelopment hydrology of the property with regard to the temperature, rate, volume, and duration of flow.
1. Vegetated Roofs,
2. Pervious Paving
3. Reuse stormwater for landscape irrigation
4. Reuse stormwater for toilet and urinal flushing
5. Reuse stormwater for custodial uses
6. Grid pavers
7. Rain Gardens
8. Vegetated Swales
9. Constructed wetlands
10. Vegetated Filters 
11. If project involves no site work, answer yes
12 Other</t>
        </r>
      </text>
    </comment>
    <comment ref="X32" authorId="2">
      <text>
        <r>
          <rPr>
            <b/>
            <sz val="8"/>
            <color indexed="81"/>
            <rFont val="Calibri"/>
            <family val="2"/>
          </rPr>
          <t>Protect Hydrology</t>
        </r>
        <r>
          <rPr>
            <sz val="8"/>
            <color indexed="81"/>
            <rFont val="Calibri"/>
            <family val="2"/>
          </rPr>
          <t xml:space="preserve">
For development footprints that exceeds 5,000 square feet maintain or restore, to the maximum extent technically feasible, the predevelopment hydrology of the property with regard to the temperature, rate, volume, and duration of flow.
1. Vegetated Roofs,
2. Pervious Paving
3. Reuse stormwater for landscape irrigation
4. Reuse stormwater for toilet and urinal flushing
5. Reuse stormwater for custodial uses
6. Grid pavers
7. Rain Gardens
8. Vegetated Swales
9. Constructed wetlands
10. Vegetated Filters 
11. If project involves no site work, answer yes
12 Other</t>
        </r>
      </text>
    </comment>
    <comment ref="AA32" authorId="2">
      <text>
        <r>
          <rPr>
            <b/>
            <sz val="8"/>
            <color indexed="81"/>
            <rFont val="Calibri"/>
            <family val="2"/>
          </rPr>
          <t>Protect Hydrology</t>
        </r>
        <r>
          <rPr>
            <sz val="8"/>
            <color indexed="81"/>
            <rFont val="Calibri"/>
            <family val="2"/>
          </rPr>
          <t xml:space="preserve">
For development footprints that exceeds 5,000 square feet maintain or restore, to the maximum extent technically feasible, the predevelopment hydrology of the property with regard to the temperature, rate, volume, and duration of flow.
1. Vegetated Roofs,
2. Pervious Paving
3. Reuse stormwater for landscape irrigation
4. Reuse stormwater for toilet and urinal flushing
5. Reuse stormwater for custodial uses
6. Grid pavers
7. Rain Gardens
8. Vegetated Swales
9. Constructed wetlands
10. Vegetated Filters 
11. If project involves no site work, answer yes
12 Other</t>
        </r>
      </text>
    </comment>
    <comment ref="L33" authorId="2">
      <text>
        <r>
          <rPr>
            <b/>
            <sz val="8"/>
            <color indexed="81"/>
            <rFont val="Calibri"/>
            <family val="2"/>
          </rPr>
          <t>Heat Island Effect, Non-Roof</t>
        </r>
        <r>
          <rPr>
            <sz val="8"/>
            <color indexed="81"/>
            <rFont val="Calibri"/>
            <family val="2"/>
          </rPr>
          <t xml:space="preserve">
1. Shade from native or adapted trees and large shrubs
2. Shade from vegetated trellises or other exterior structures supporting vegetation. 
3. High albedo coatings and integral colorants for asphalt
4. Shade impervious surfaces with photovoltaic cells 
5. Vegetated roofs 
6. Open grid paving 
7. High-albedo concrete,
8. Other</t>
        </r>
      </text>
    </comment>
    <comment ref="O33" authorId="2">
      <text>
        <r>
          <rPr>
            <b/>
            <sz val="8"/>
            <color indexed="81"/>
            <rFont val="Calibri"/>
            <family val="2"/>
          </rPr>
          <t>Heat Island Effect, Non-Roof</t>
        </r>
        <r>
          <rPr>
            <sz val="8"/>
            <color indexed="81"/>
            <rFont val="Calibri"/>
            <family val="2"/>
          </rPr>
          <t xml:space="preserve">
1. Shade from native or adapted trees and large shrubs
2. Shade from vegetated trellises or other exterior structures supporting vegetation. 
3. High albedo coatings and integral colorants for asphalt
4. Shade impervious surfaces with photovoltaic cells 
5. Vegetated roofs 
6. Open grid paving 
7. High-albedo concrete,
8. Other</t>
        </r>
      </text>
    </comment>
    <comment ref="R33" authorId="2">
      <text>
        <r>
          <rPr>
            <b/>
            <sz val="8"/>
            <color indexed="81"/>
            <rFont val="Calibri"/>
            <family val="2"/>
          </rPr>
          <t>Heat Island Effect, Non-Roof</t>
        </r>
        <r>
          <rPr>
            <sz val="8"/>
            <color indexed="81"/>
            <rFont val="Calibri"/>
            <family val="2"/>
          </rPr>
          <t xml:space="preserve">
1. Shade from native or adapted trees and large shrubs
2. Shade from vegetated trellises or other exterior structures supporting vegetation. 
3. High albedo coatings and integral colorants for asphalt
4. Shade impervious surfaces with photovoltaic cells 
5. Vegetated roofs 
6. Open grid paving 
7. High-albedo concrete,
8. Other</t>
        </r>
      </text>
    </comment>
    <comment ref="U33" authorId="2">
      <text>
        <r>
          <rPr>
            <b/>
            <sz val="8"/>
            <color indexed="81"/>
            <rFont val="Calibri"/>
            <family val="2"/>
          </rPr>
          <t>Heat Island Effect, Non-Roof</t>
        </r>
        <r>
          <rPr>
            <sz val="8"/>
            <color indexed="81"/>
            <rFont val="Calibri"/>
            <family val="2"/>
          </rPr>
          <t xml:space="preserve">
1. Shade from native or adapted trees and large shrubs
2. Shade from vegetated trellises or other exterior structures supporting vegetation. 
3. High albedo coatings and integral colorants for asphalt
4. Shade impervious surfaces with photovoltaic cells 
5. Vegetated roofs 
6. Open grid paving 
7. High-albedo concrete,
8. Other</t>
        </r>
      </text>
    </comment>
    <comment ref="X33" authorId="2">
      <text>
        <r>
          <rPr>
            <b/>
            <sz val="8"/>
            <color indexed="81"/>
            <rFont val="Calibri"/>
            <family val="2"/>
          </rPr>
          <t>Heat Island Effect, Non-Roof</t>
        </r>
        <r>
          <rPr>
            <sz val="8"/>
            <color indexed="81"/>
            <rFont val="Calibri"/>
            <family val="2"/>
          </rPr>
          <t xml:space="preserve">
1. Shade from native or adapted trees and large shrubs
2. Shade from vegetated trellises or other exterior structures supporting vegetation. 
3. High albedo coatings and integral colorants for asphalt
4. Shade impervious surfaces with photovoltaic cells 
5. Vegetated roofs 
6. Open grid paving 
7. High-albedo concrete,
8. Other</t>
        </r>
      </text>
    </comment>
    <comment ref="AA33" authorId="2">
      <text>
        <r>
          <rPr>
            <b/>
            <sz val="8"/>
            <color indexed="81"/>
            <rFont val="Calibri"/>
            <family val="2"/>
          </rPr>
          <t>Heat Island Effect, Non-Roof</t>
        </r>
        <r>
          <rPr>
            <sz val="8"/>
            <color indexed="81"/>
            <rFont val="Calibri"/>
            <family val="2"/>
          </rPr>
          <t xml:space="preserve">
1. Shade from native or adapted trees and large shrubs
2. Shade from vegetated trellises or other exterior structures supporting vegetation. 
3. High albedo coatings and integral colorants for asphalt
4. Shade impervious surfaces with photovoltaic cells 
5. Vegetated roofs 
6. Open grid paving 
7. High-albedo concrete,
8. Other</t>
        </r>
      </text>
    </comment>
    <comment ref="L34" authorId="2">
      <text>
        <r>
          <rPr>
            <b/>
            <sz val="8"/>
            <color indexed="81"/>
            <rFont val="Calibri"/>
            <family val="2"/>
          </rPr>
          <t>Heat Island Effect, Roof</t>
        </r>
        <r>
          <rPr>
            <sz val="8"/>
            <color indexed="81"/>
            <rFont val="Calibri"/>
            <family val="2"/>
          </rPr>
          <t xml:space="preserve">
1. Install high-albedo roof(s).
2. Install vegetated roofs 
3. Install PV panels on roof.
4. Other</t>
        </r>
      </text>
    </comment>
    <comment ref="O34" authorId="2">
      <text>
        <r>
          <rPr>
            <b/>
            <sz val="8"/>
            <color indexed="81"/>
            <rFont val="Calibri"/>
            <family val="2"/>
          </rPr>
          <t>Heat Island Effect, Roof</t>
        </r>
        <r>
          <rPr>
            <sz val="8"/>
            <color indexed="81"/>
            <rFont val="Calibri"/>
            <family val="2"/>
          </rPr>
          <t xml:space="preserve">
1. Install high-albedo roof(s).
2. Install vegetated roofs 
3. Install PV panels on roof.
4. Other</t>
        </r>
      </text>
    </comment>
    <comment ref="R34" authorId="2">
      <text>
        <r>
          <rPr>
            <b/>
            <sz val="8"/>
            <color indexed="81"/>
            <rFont val="Calibri"/>
            <family val="2"/>
          </rPr>
          <t>Heat Island Effect, Roof</t>
        </r>
        <r>
          <rPr>
            <sz val="8"/>
            <color indexed="81"/>
            <rFont val="Calibri"/>
            <family val="2"/>
          </rPr>
          <t xml:space="preserve">
1. Install high-albedo roof(s).
2. Install vegetated roofs 
3. Install PV panels on roof.
4. Other</t>
        </r>
      </text>
    </comment>
    <comment ref="U34" authorId="2">
      <text>
        <r>
          <rPr>
            <b/>
            <sz val="8"/>
            <color indexed="81"/>
            <rFont val="Calibri"/>
            <family val="2"/>
          </rPr>
          <t>Heat Island Effect, Roof</t>
        </r>
        <r>
          <rPr>
            <sz val="8"/>
            <color indexed="81"/>
            <rFont val="Calibri"/>
            <family val="2"/>
          </rPr>
          <t xml:space="preserve">
1. Install high-albedo roof(s).
2. Install vegetated roofs 
3. Install PV panels on roof.
4. Other</t>
        </r>
      </text>
    </comment>
    <comment ref="X34" authorId="2">
      <text>
        <r>
          <rPr>
            <b/>
            <sz val="8"/>
            <color indexed="81"/>
            <rFont val="Calibri"/>
            <family val="2"/>
          </rPr>
          <t>Heat Island Effect, Roof</t>
        </r>
        <r>
          <rPr>
            <sz val="8"/>
            <color indexed="81"/>
            <rFont val="Calibri"/>
            <family val="2"/>
          </rPr>
          <t xml:space="preserve">
1. Install high-albedo roof(s).
2. Install vegetated roofs 
3. Install PV panels on roof.
4. Other</t>
        </r>
      </text>
    </comment>
    <comment ref="AA34" authorId="2">
      <text>
        <r>
          <rPr>
            <b/>
            <sz val="8"/>
            <color indexed="81"/>
            <rFont val="Calibri"/>
            <family val="2"/>
          </rPr>
          <t>Heat Island Effect, Roof</t>
        </r>
        <r>
          <rPr>
            <sz val="8"/>
            <color indexed="81"/>
            <rFont val="Calibri"/>
            <family val="2"/>
          </rPr>
          <t xml:space="preserve">
1. Install high-albedo roof(s).
2. Install vegetated roofs 
3. Install PV panels on roof.
4. Other</t>
        </r>
      </text>
    </comment>
    <comment ref="L35" authorId="2">
      <text>
        <r>
          <rPr>
            <b/>
            <sz val="8"/>
            <color indexed="81"/>
            <rFont val="Calibri"/>
            <family val="2"/>
          </rPr>
          <t>Light Pollution Reduction</t>
        </r>
        <r>
          <rPr>
            <sz val="8"/>
            <color indexed="81"/>
            <rFont val="Calibri"/>
            <family val="2"/>
          </rPr>
          <t xml:space="preserve">
1. Minimize site lighting  
2. Exterior fixtures are full cutoff luminaires
3. Interior light fixtures produce no direct light spillage through windows.
4 Exterior surfaces are low-reflectance
5. Spotlights are low-angle
5. Other</t>
        </r>
      </text>
    </comment>
    <comment ref="O35" authorId="2">
      <text>
        <r>
          <rPr>
            <b/>
            <sz val="8"/>
            <color indexed="81"/>
            <rFont val="Calibri"/>
            <family val="2"/>
          </rPr>
          <t>Light Pollution Reduction</t>
        </r>
        <r>
          <rPr>
            <sz val="8"/>
            <color indexed="81"/>
            <rFont val="Calibri"/>
            <family val="2"/>
          </rPr>
          <t xml:space="preserve">
1. Minimize site lighting  
2. Exterior fixtures are full cutoff luminaires
3. Interior light fixtures produce no direct light spillage through windows.
4 Exterior surfaces are low-reflectance
5. Spotlights are low-angle
5. Other</t>
        </r>
      </text>
    </comment>
    <comment ref="R35" authorId="2">
      <text>
        <r>
          <rPr>
            <b/>
            <sz val="8"/>
            <color indexed="81"/>
            <rFont val="Calibri"/>
            <family val="2"/>
          </rPr>
          <t>Light Pollution Reduction</t>
        </r>
        <r>
          <rPr>
            <sz val="8"/>
            <color indexed="81"/>
            <rFont val="Calibri"/>
            <family val="2"/>
          </rPr>
          <t xml:space="preserve">
1. Minimize site lighting  
2. Exterior fixtures are full cutoff luminaires
3. Interior light fixtures produce no direct light spillage through windows.
4 Exterior surfaces are low-reflectance
5. Spotlights are low-angle
5. Other</t>
        </r>
      </text>
    </comment>
    <comment ref="U35" authorId="2">
      <text>
        <r>
          <rPr>
            <b/>
            <sz val="8"/>
            <color indexed="81"/>
            <rFont val="Calibri"/>
            <family val="2"/>
          </rPr>
          <t>Light Pollution Reduction</t>
        </r>
        <r>
          <rPr>
            <sz val="8"/>
            <color indexed="81"/>
            <rFont val="Calibri"/>
            <family val="2"/>
          </rPr>
          <t xml:space="preserve">
1. Minimize site lighting  
2. Exterior fixtures are full cutoff luminaires
3. Interior light fixtures produce no direct light spillage through windows.
4 Exterior surfaces are low-reflectance
5. Spotlights are low-angle
5. Other</t>
        </r>
      </text>
    </comment>
    <comment ref="X35" authorId="2">
      <text>
        <r>
          <rPr>
            <b/>
            <sz val="8"/>
            <color indexed="81"/>
            <rFont val="Calibri"/>
            <family val="2"/>
          </rPr>
          <t>Light Pollution Reduction</t>
        </r>
        <r>
          <rPr>
            <sz val="8"/>
            <color indexed="81"/>
            <rFont val="Calibri"/>
            <family val="2"/>
          </rPr>
          <t xml:space="preserve">
1. Minimize site lighting  
2. Exterior fixtures are full cutoff luminaires
3. Interior light fixtures produce no direct light spillage through windows.
4 Exterior surfaces are low-reflectance
5. Spotlights are low-angle
5. Other</t>
        </r>
      </text>
    </comment>
    <comment ref="AA35" authorId="2">
      <text>
        <r>
          <rPr>
            <b/>
            <sz val="8"/>
            <color indexed="81"/>
            <rFont val="Calibri"/>
            <family val="2"/>
          </rPr>
          <t>Light Pollution Reduction</t>
        </r>
        <r>
          <rPr>
            <sz val="8"/>
            <color indexed="81"/>
            <rFont val="Calibri"/>
            <family val="2"/>
          </rPr>
          <t xml:space="preserve">
1. Minimize site lighting  
2. Exterior fixtures are full cutoff luminaires
3. Interior light fixtures produce no direct light spillage through windows.
4 Exterior surfaces are low-reflectance
5. Spotlights are low-angle
5. Other</t>
        </r>
      </text>
    </comment>
    <comment ref="L36" authorId="2">
      <text>
        <r>
          <rPr>
            <b/>
            <sz val="8"/>
            <color indexed="81"/>
            <rFont val="Calibri"/>
            <family val="2"/>
          </rPr>
          <t>Soundscape Preservation:</t>
        </r>
        <r>
          <rPr>
            <sz val="8"/>
            <color indexed="81"/>
            <rFont val="Calibri"/>
            <family val="2"/>
          </rPr>
          <t xml:space="preserve">
1. No exterior noise producing equipment
2. Exterior noise producing equipment is quieter than ambient noise levels.
3. Sound screening is installed to reduce noise levels of outside noise producing equipment.
4. Other</t>
        </r>
      </text>
    </comment>
    <comment ref="O36" authorId="2">
      <text>
        <r>
          <rPr>
            <b/>
            <sz val="8"/>
            <color indexed="81"/>
            <rFont val="Calibri"/>
            <family val="2"/>
          </rPr>
          <t>Soundscape Preservation:</t>
        </r>
        <r>
          <rPr>
            <sz val="8"/>
            <color indexed="81"/>
            <rFont val="Calibri"/>
            <family val="2"/>
          </rPr>
          <t xml:space="preserve">
1. No exterior noise producing equipment
2. Exterior noise producing equipment is quieter than ambient noise levels.
3. Sound screening is installed to reduce noise levels of outside noise producing equipment.
4. Other</t>
        </r>
      </text>
    </comment>
    <comment ref="R36" authorId="2">
      <text>
        <r>
          <rPr>
            <b/>
            <sz val="8"/>
            <color indexed="81"/>
            <rFont val="Calibri"/>
            <family val="2"/>
          </rPr>
          <t>Soundscape Preservation:</t>
        </r>
        <r>
          <rPr>
            <sz val="8"/>
            <color indexed="81"/>
            <rFont val="Calibri"/>
            <family val="2"/>
          </rPr>
          <t xml:space="preserve">
1. No exterior noise producing equipment
2. Exterior noise producing equipment is quieter than ambient noise levels.
3. Sound screening is installed to reduce noise levels of outside noise producing equipment.
4. Other</t>
        </r>
      </text>
    </comment>
    <comment ref="U36" authorId="2">
      <text>
        <r>
          <rPr>
            <b/>
            <sz val="8"/>
            <color indexed="81"/>
            <rFont val="Calibri"/>
            <family val="2"/>
          </rPr>
          <t>Soundscape Preservation:</t>
        </r>
        <r>
          <rPr>
            <sz val="8"/>
            <color indexed="81"/>
            <rFont val="Calibri"/>
            <family val="2"/>
          </rPr>
          <t xml:space="preserve">
1. No exterior noise producing equipment
2. Exterior noise producing equipment is quieter than ambient noise levels.
3. Sound screening is installed to reduce noise levels of outside noise producing equipment.
4. Other</t>
        </r>
      </text>
    </comment>
    <comment ref="X36" authorId="2">
      <text>
        <r>
          <rPr>
            <b/>
            <sz val="8"/>
            <color indexed="81"/>
            <rFont val="Calibri"/>
            <family val="2"/>
          </rPr>
          <t>Soundscape Preservation:</t>
        </r>
        <r>
          <rPr>
            <sz val="8"/>
            <color indexed="81"/>
            <rFont val="Calibri"/>
            <family val="2"/>
          </rPr>
          <t xml:space="preserve">
1. No exterior noise producing equipment
2. Exterior noise producing equipment is quieter than ambient noise levels.
3. Sound screening is installed to reduce noise levels of outside noise producing equipment.
4. Other</t>
        </r>
      </text>
    </comment>
    <comment ref="AA36" authorId="2">
      <text>
        <r>
          <rPr>
            <b/>
            <sz val="8"/>
            <color indexed="81"/>
            <rFont val="Calibri"/>
            <family val="2"/>
          </rPr>
          <t>Soundscape Preservation:</t>
        </r>
        <r>
          <rPr>
            <sz val="8"/>
            <color indexed="81"/>
            <rFont val="Calibri"/>
            <family val="2"/>
          </rPr>
          <t xml:space="preserve">
1. No exterior noise producing equipment
2. Exterior noise producing equipment is quieter than ambient noise levels.
3. Sound screening is installed to reduce noise levels of outside noise producing equipment.
4. Other</t>
        </r>
      </text>
    </comment>
    <comment ref="L37" authorId="2">
      <text>
        <r>
          <rPr>
            <b/>
            <sz val="8"/>
            <color indexed="81"/>
            <rFont val="Calibri"/>
            <family val="2"/>
          </rPr>
          <t>Dark Sky Preservation:</t>
        </r>
        <r>
          <rPr>
            <sz val="8"/>
            <color indexed="81"/>
            <rFont val="Calibri"/>
            <family val="2"/>
          </rPr>
          <t xml:space="preserve">
1. Minimize site lighting  
2. All exterior fixtures are full cutoff luminaires
3. Exterior surfaces are low-reflectance
4. Spotlights are low-angle
5.  If no exterior lighting on site/building, answer yes.
6. If existing building has existing non-cutoff lighting that will remain, answer no.
7. Other</t>
        </r>
        <r>
          <rPr>
            <b/>
            <sz val="8"/>
            <color indexed="81"/>
            <rFont val="Calibri"/>
            <family val="2"/>
          </rPr>
          <t xml:space="preserve">
</t>
        </r>
        <r>
          <rPr>
            <sz val="8"/>
            <color indexed="81"/>
            <rFont val="Calibri"/>
            <family val="2"/>
          </rPr>
          <t xml:space="preserve">
</t>
        </r>
      </text>
    </comment>
    <comment ref="O37" authorId="2">
      <text>
        <r>
          <rPr>
            <b/>
            <sz val="8"/>
            <color indexed="81"/>
            <rFont val="Calibri"/>
            <family val="2"/>
          </rPr>
          <t>Dark Sky Preservation:</t>
        </r>
        <r>
          <rPr>
            <sz val="8"/>
            <color indexed="81"/>
            <rFont val="Calibri"/>
            <family val="2"/>
          </rPr>
          <t xml:space="preserve">
1. Minimize site lighting  
2. All exterior fixtures are full cutoff luminaires
3. Exterior surfaces are low-reflectance
4. Spotlights are low-angle
5.  If no exterior lighting on site/building, answer yes.
6. If existing building has existing non-cutoff lighting that will remain, answer no.
7. Other</t>
        </r>
        <r>
          <rPr>
            <b/>
            <sz val="8"/>
            <color indexed="81"/>
            <rFont val="Calibri"/>
            <family val="2"/>
          </rPr>
          <t xml:space="preserve">
</t>
        </r>
        <r>
          <rPr>
            <sz val="8"/>
            <color indexed="81"/>
            <rFont val="Calibri"/>
            <family val="2"/>
          </rPr>
          <t xml:space="preserve">
</t>
        </r>
      </text>
    </comment>
    <comment ref="R37" authorId="2">
      <text>
        <r>
          <rPr>
            <b/>
            <sz val="8"/>
            <color indexed="81"/>
            <rFont val="Calibri"/>
            <family val="2"/>
          </rPr>
          <t>Dark Sky Preservation:</t>
        </r>
        <r>
          <rPr>
            <sz val="8"/>
            <color indexed="81"/>
            <rFont val="Calibri"/>
            <family val="2"/>
          </rPr>
          <t xml:space="preserve">
1. Minimize site lighting  
2. All exterior fixtures are full cutoff luminaires
3. Exterior surfaces are low-reflectance
4. Spotlights are low-angle
5.  If no exterior lighting on site/building, answer yes.
6. If existing building has existing non-cutoff lighting that will remain, answer no.
7. Other</t>
        </r>
        <r>
          <rPr>
            <b/>
            <sz val="8"/>
            <color indexed="81"/>
            <rFont val="Calibri"/>
            <family val="2"/>
          </rPr>
          <t xml:space="preserve">
</t>
        </r>
        <r>
          <rPr>
            <sz val="8"/>
            <color indexed="81"/>
            <rFont val="Calibri"/>
            <family val="2"/>
          </rPr>
          <t xml:space="preserve">
</t>
        </r>
      </text>
    </comment>
    <comment ref="U37" authorId="2">
      <text>
        <r>
          <rPr>
            <b/>
            <sz val="8"/>
            <color indexed="81"/>
            <rFont val="Calibri"/>
            <family val="2"/>
          </rPr>
          <t>Dark Sky Preservation:</t>
        </r>
        <r>
          <rPr>
            <sz val="8"/>
            <color indexed="81"/>
            <rFont val="Calibri"/>
            <family val="2"/>
          </rPr>
          <t xml:space="preserve">
1. Minimize site lighting  
2. All exterior fixtures are full cutoff luminaires
3. Exterior surfaces are low-reflectance
4. Spotlights are low-angle
5.  If no exterior lighting on site/building, answer yes.
6. If existing building has existing non-cutoff lighting that will remain, answer no.
7. Other</t>
        </r>
        <r>
          <rPr>
            <b/>
            <sz val="8"/>
            <color indexed="81"/>
            <rFont val="Calibri"/>
            <family val="2"/>
          </rPr>
          <t xml:space="preserve">
</t>
        </r>
        <r>
          <rPr>
            <sz val="8"/>
            <color indexed="81"/>
            <rFont val="Calibri"/>
            <family val="2"/>
          </rPr>
          <t xml:space="preserve">
</t>
        </r>
      </text>
    </comment>
    <comment ref="X37" authorId="2">
      <text>
        <r>
          <rPr>
            <b/>
            <sz val="8"/>
            <color indexed="81"/>
            <rFont val="Calibri"/>
            <family val="2"/>
          </rPr>
          <t>Dark Sky Preservation:</t>
        </r>
        <r>
          <rPr>
            <sz val="8"/>
            <color indexed="81"/>
            <rFont val="Calibri"/>
            <family val="2"/>
          </rPr>
          <t xml:space="preserve">
1. Minimize site lighting  
2. All exterior fixtures are full cutoff luminaires
3. Exterior surfaces are low-reflectance
4. Spotlights are low-angle
5.  If no exterior lighting on site/building, answer yes.
6. If existing building has existing non-cutoff lighting that will remain, answer no.
7. Other</t>
        </r>
        <r>
          <rPr>
            <b/>
            <sz val="8"/>
            <color indexed="81"/>
            <rFont val="Calibri"/>
            <family val="2"/>
          </rPr>
          <t xml:space="preserve">
</t>
        </r>
        <r>
          <rPr>
            <sz val="8"/>
            <color indexed="81"/>
            <rFont val="Calibri"/>
            <family val="2"/>
          </rPr>
          <t xml:space="preserve">
</t>
        </r>
      </text>
    </comment>
    <comment ref="AA37" authorId="2">
      <text>
        <r>
          <rPr>
            <b/>
            <sz val="8"/>
            <color indexed="81"/>
            <rFont val="Calibri"/>
            <family val="2"/>
          </rPr>
          <t>Dark Sky Preservation:</t>
        </r>
        <r>
          <rPr>
            <sz val="8"/>
            <color indexed="81"/>
            <rFont val="Calibri"/>
            <family val="2"/>
          </rPr>
          <t xml:space="preserve">
1. Minimize site lighting  
2. All exterior fixtures are full cutoff luminaires
3. Exterior surfaces are low-reflectance
4. Spotlights are low-angle
5.  If no exterior lighting on site/building, answer yes.
6. If existing building has existing non-cutoff lighting that will remain, answer no.
7. Other</t>
        </r>
        <r>
          <rPr>
            <b/>
            <sz val="8"/>
            <color indexed="81"/>
            <rFont val="Calibri"/>
            <family val="2"/>
          </rPr>
          <t xml:space="preserve">
</t>
        </r>
        <r>
          <rPr>
            <sz val="8"/>
            <color indexed="81"/>
            <rFont val="Calibri"/>
            <family val="2"/>
          </rPr>
          <t xml:space="preserve">
</t>
        </r>
      </text>
    </comment>
    <comment ref="L42" authorId="2">
      <text>
        <r>
          <rPr>
            <b/>
            <sz val="8"/>
            <color indexed="81"/>
            <rFont val="Calibri"/>
            <family val="2"/>
          </rPr>
          <t xml:space="preserve">Water Use Reduction, 20%
</t>
        </r>
        <r>
          <rPr>
            <sz val="8"/>
            <color indexed="81"/>
            <rFont val="Calibri"/>
            <family val="2"/>
          </rPr>
          <t xml:space="preserve">Below is a List of Plumbing Fixtures that may be used to achieve this Prereq:
1. Water Closet (1.6 gpf)
2. Water Closet (1.28 gpf)
3. Water Closet (1.0 gpf)
4. Water Closet (Dual Flush 1.6/1.0 gpf)
5. Water Closet (No Water)
6. Urinal (1.0 gpf)
7. Urinal (0.5 gpf)
8. Urinal (0.125 gpf)
9. Urinal (No Water)
10. Lavatory (2.2 gpm)
11. Lavatory (0.5 gpm)
12. Lavatory (0.25 gal/metering cycle)
13. Shower Head (2.50 gpm)
14. Shower Head (1.5-2.0 gpm)
15. Kitchen Sink (2.5 gpm)
16. Kitchen Sink (1.8 gpm)
17. Other
The following fixtures are outside of the scope of water use reduction: Commercial Dishwasher, Ice Makers, Commercial Clothes Washers, Residential Clothes Washers, Standard and 
Compact Dishwashers
</t>
        </r>
      </text>
    </comment>
    <comment ref="O42" authorId="2">
      <text>
        <r>
          <rPr>
            <b/>
            <sz val="8"/>
            <color indexed="81"/>
            <rFont val="Calibri"/>
            <family val="2"/>
          </rPr>
          <t xml:space="preserve">Water Use Reduction, 20%
</t>
        </r>
        <r>
          <rPr>
            <sz val="8"/>
            <color indexed="81"/>
            <rFont val="Calibri"/>
            <family val="2"/>
          </rPr>
          <t xml:space="preserve">Below is a List of Plumbing Fixtures that may be used to achieve this Prereq:
1. Water Closet (1.6 gpf)
2. Water Closet (1.28 gpf)
3. Water Closet (1.0 gpf)
4. Water Closet (Dual Flush 1.6/1.0 gpf)
5. Water Closet (No Water)
6. Urinal (1.0 gpf)
7. Urinal (0.5 gpf)
8. Urinal (0.125 gpf)
9. Urinal (No Water)
10. Lavatory (2.2 gpm)
11. Lavatory (0.5 gpm)
12. Lavatory (0.25 gal/metering cycle)
13. Shower Head (2.50 gpm)
14. Shower Head (1.5-2.0 gpm)
15. Kitchen Sink (2.5 gpm)
16. Kitchen Sink (1.8 gpm)
17. Other
The following fixtures are outside of the scope of water use reduction: Commercial Dishwasher, Ice Makers, Commercial Clothes Washers, Residential Clothes Washers, Standard and 
Compact Dishwashers
</t>
        </r>
      </text>
    </comment>
    <comment ref="R42" authorId="2">
      <text>
        <r>
          <rPr>
            <b/>
            <sz val="8"/>
            <color indexed="81"/>
            <rFont val="Calibri"/>
            <family val="2"/>
          </rPr>
          <t xml:space="preserve">Water Use Reduction, 20%
</t>
        </r>
        <r>
          <rPr>
            <sz val="8"/>
            <color indexed="81"/>
            <rFont val="Calibri"/>
            <family val="2"/>
          </rPr>
          <t xml:space="preserve">Below is a List of Plumbing Fixtures that may be used to achieve this Prereq:
1. Water Closet (1.6 gpf)
2. Water Closet (1.28 gpf)
3. Water Closet (1.0 gpf)
4. Water Closet (Dual Flush 1.6/1.0 gpf)
5. Water Closet (No Water)
6. Urinal (1.0 gpf)
7. Urinal (0.5 gpf)
8. Urinal (0.125 gpf)
9. Urinal (No Water)
10. Lavatory (2.2 gpm)
11. Lavatory (0.5 gpm)
12. Lavatory (0.25 gal/metering cycle)
13. Shower Head (2.50 gpm)
14. Shower Head (1.5-2.0 gpm)
15. Kitchen Sink (2.5 gpm)
16. Kitchen Sink (1.8 gpm)
17. Other
The following fixtures are outside of the scope of water use reduction: Commercial Dishwasher, Ice Makers, Commercial Clothes Washers, Residential Clothes Washers, Standard and 
Compact Dishwashers
</t>
        </r>
      </text>
    </comment>
    <comment ref="U42" authorId="2">
      <text>
        <r>
          <rPr>
            <b/>
            <sz val="8"/>
            <color indexed="81"/>
            <rFont val="Calibri"/>
            <family val="2"/>
          </rPr>
          <t xml:space="preserve">Water Use Reduction, 20%
</t>
        </r>
        <r>
          <rPr>
            <sz val="8"/>
            <color indexed="81"/>
            <rFont val="Calibri"/>
            <family val="2"/>
          </rPr>
          <t xml:space="preserve">Below is a List of Plumbing Fixtures that may be used to achieve this Prereq:
1. Water Closet (1.6 gpf)
2. Water Closet (1.28 gpf)
3. Water Closet (1.0 gpf)
4. Water Closet (Dual Flush 1.6/1.0 gpf)
5. Water Closet (No Water)
6. Urinal (1.0 gpf)
7. Urinal (0.5 gpf)
8. Urinal (0.125 gpf)
9. Urinal (No Water)
10. Lavatory (2.2 gpm)
11. Lavatory (0.5 gpm)
12. Lavatory (0.25 gal/metering cycle)
13. Shower Head (2.50 gpm)
14. Shower Head (1.5-2.0 gpm)
15. Kitchen Sink (2.5 gpm)
16. Kitchen Sink (1.8 gpm)
17. Other
The following fixtures are outside of the scope of water use reduction: Commercial Dishwasher, Ice Makers, Commercial Clothes Washers, Residential Clothes Washers, Standard and 
Compact Dishwashers
</t>
        </r>
      </text>
    </comment>
    <comment ref="X42" authorId="2">
      <text>
        <r>
          <rPr>
            <b/>
            <sz val="8"/>
            <color indexed="81"/>
            <rFont val="Calibri"/>
            <family val="2"/>
          </rPr>
          <t xml:space="preserve">Water Use Reduction, 20%
</t>
        </r>
        <r>
          <rPr>
            <sz val="8"/>
            <color indexed="81"/>
            <rFont val="Calibri"/>
            <family val="2"/>
          </rPr>
          <t xml:space="preserve">Below is a List of Plumbing Fixtures that may be used to achieve this Prereq:
1. Water Closet (1.6 gpf)
2. Water Closet (1.28 gpf)
3. Water Closet (1.0 gpf)
4. Water Closet (Dual Flush 1.6/1.0 gpf)
5. Water Closet (No Water)
6. Urinal (1.0 gpf)
7. Urinal (0.5 gpf)
8. Urinal (0.125 gpf)
9. Urinal (No Water)
10. Lavatory (2.2 gpm)
11. Lavatory (0.5 gpm)
12. Lavatory (0.25 gal/metering cycle)
13. Shower Head (2.50 gpm)
14. Shower Head (1.5-2.0 gpm)
15. Kitchen Sink (2.5 gpm)
16. Kitchen Sink (1.8 gpm)
17. Other
The following fixtures are outside of the scope of water use reduction: Commercial Dishwasher, Ice Makers, Commercial Clothes Washers, Residential Clothes Washers, Standard and 
Compact Dishwashers
</t>
        </r>
      </text>
    </comment>
    <comment ref="AA42" authorId="2">
      <text>
        <r>
          <rPr>
            <b/>
            <sz val="8"/>
            <color indexed="81"/>
            <rFont val="Calibri"/>
            <family val="2"/>
          </rPr>
          <t xml:space="preserve">Water Use Reduction, 20%
</t>
        </r>
        <r>
          <rPr>
            <sz val="8"/>
            <color indexed="81"/>
            <rFont val="Calibri"/>
            <family val="2"/>
          </rPr>
          <t xml:space="preserve">Below is a List of Plumbing Fixtures that may be used to achieve this Prereq:
1. Water Closet (1.6 gpf)
2. Water Closet (1.28 gpf)
3. Water Closet (1.0 gpf)
4. Water Closet (Dual Flush 1.6/1.0 gpf)
5. Water Closet (No Water)
6. Urinal (1.0 gpf)
7. Urinal (0.5 gpf)
8. Urinal (0.125 gpf)
9. Urinal (No Water)
10. Lavatory (2.2 gpm)
11. Lavatory (0.5 gpm)
12. Lavatory (0.25 gal/metering cycle)
13. Shower Head (2.50 gpm)
14. Shower Head (1.5-2.0 gpm)
15. Kitchen Sink (2.5 gpm)
16. Kitchen Sink (1.8 gpm)
17. Other
The following fixtures are outside of the scope of water use reduction: Commercial Dishwasher, Ice Makers, Commercial Clothes Washers, Residential Clothes Washers, Standard and 
Compact Dishwashers
</t>
        </r>
      </text>
    </comment>
    <comment ref="L43" authorId="2">
      <text>
        <r>
          <rPr>
            <b/>
            <sz val="8"/>
            <color indexed="81"/>
            <rFont val="Calibri"/>
            <family val="2"/>
          </rPr>
          <t xml:space="preserve">Water Efficient Landscaping, 50% Reduction
</t>
        </r>
        <r>
          <rPr>
            <sz val="8"/>
            <color indexed="81"/>
            <rFont val="Calibri"/>
            <family val="2"/>
          </rPr>
          <t>Below is a list of strategies that could be used to achieve this credit:
1. Chose plants that easily adapt to the site
2. Use Turf in practical areas only
3. No irrigation for plants between Nov. and April
4. No irrigation for shrubs between Sept. and June
5. Use drip, micro-mist, and subsurface irrigation systems
6. Smart irrigation controllers
7. Use water sense labeled irrigation products and watersense certified contractors
8. Mulch for landscaped areas
9. Use hose bibs for temporary irrigation
10. Use of captured rainwater
11. Use of recycled waste water
12. Use of treated water by public agency. (specifically for non-potable use)
13. Groundwater pumped away from building used for irrigation
14. Other</t>
        </r>
      </text>
    </comment>
    <comment ref="O43" authorId="2">
      <text>
        <r>
          <rPr>
            <b/>
            <sz val="8"/>
            <color indexed="81"/>
            <rFont val="Calibri"/>
            <family val="2"/>
          </rPr>
          <t xml:space="preserve">Water Efficient Landscaping, 50% Reduction
</t>
        </r>
        <r>
          <rPr>
            <sz val="8"/>
            <color indexed="81"/>
            <rFont val="Calibri"/>
            <family val="2"/>
          </rPr>
          <t>Below is a list of strategies that could be used to achieve this credit:
1. Chose plants that easily adapt to the site
2. Use Turf in practical areas only
3. No irrigation for plants between Nov. and April
4. No irrigation for shrubs between Sept. and June
5. Use drip, micro-mist, and subsurface irrigation systems
6. Smart irrigation controllers
7. Use water sense labeled irrigation products and watersense certified contractors
8. Mulch for landscaped areas
9. Use hose bibs for temporary irrigation
10. Use of captured rainwater
11. Use of recycled waste water
12. Use of treated water by public agency. (specifically for non-potable use)
13. Groundwater pumped away from building used for irrigation
14. Other</t>
        </r>
      </text>
    </comment>
    <comment ref="R43" authorId="2">
      <text>
        <r>
          <rPr>
            <b/>
            <sz val="8"/>
            <color indexed="81"/>
            <rFont val="Calibri"/>
            <family val="2"/>
          </rPr>
          <t xml:space="preserve">Water Efficient Landscaping, 50% Reduction
</t>
        </r>
        <r>
          <rPr>
            <sz val="8"/>
            <color indexed="81"/>
            <rFont val="Calibri"/>
            <family val="2"/>
          </rPr>
          <t>Below is a list of strategies that could be used to achieve this credit:
1. Chose plants that easily adapt to the site
2. Use Turf in practical areas only
3. No irrigation for plants between Nov. and April
4. No irrigation for shrubs between Sept. and June
5. Use drip, micro-mist, and subsurface irrigation systems
6. Smart irrigation controllers
7. Use water sense labeled irrigation products and watersense certified contractors
8. Mulch for landscaped areas
9. Use hose bibs for temporary irrigation
10. Use of captured rainwater
11. Use of recycled waste water
12. Use of treated water by public agency. (specifically for non-potable use)
13. Groundwater pumped away from building used for irrigation
14. Other</t>
        </r>
      </text>
    </comment>
    <comment ref="U43" authorId="2">
      <text>
        <r>
          <rPr>
            <b/>
            <sz val="8"/>
            <color indexed="81"/>
            <rFont val="Calibri"/>
            <family val="2"/>
          </rPr>
          <t xml:space="preserve">Water Efficient Landscaping, 50% Reduction
</t>
        </r>
        <r>
          <rPr>
            <sz val="8"/>
            <color indexed="81"/>
            <rFont val="Calibri"/>
            <family val="2"/>
          </rPr>
          <t>Below is a list of strategies that could be used to achieve this credit:
1. Chose plants that easily adapt to the site
2. Use Turf in practical areas only
3. No irrigation for plants between Nov. and April
4. No irrigation for shrubs between Sept. and June
5. Use drip, micro-mist, and subsurface irrigation systems
6. Smart irrigation controllers
7. Use water sense labeled irrigation products and watersense certified contractors
8. Mulch for landscaped areas
9. Use hose bibs for temporary irrigation
10. Use of captured rainwater
11. Use of recycled waste water
12. Use of treated water by public agency. (specifically for non-potable use)
13. Groundwater pumped away from building used for irrigation
14. Other</t>
        </r>
      </text>
    </comment>
    <comment ref="X43" authorId="2">
      <text>
        <r>
          <rPr>
            <b/>
            <sz val="8"/>
            <color indexed="81"/>
            <rFont val="Calibri"/>
            <family val="2"/>
          </rPr>
          <t xml:space="preserve">Water Efficient Landscaping, 50% Reduction
</t>
        </r>
        <r>
          <rPr>
            <sz val="8"/>
            <color indexed="81"/>
            <rFont val="Calibri"/>
            <family val="2"/>
          </rPr>
          <t>Below is a list of strategies that could be used to achieve this credit:
1. Chose plants that easily adapt to the site
2. Use Turf in practical areas only
3. No irrigation for plants between Nov. and April
4. No irrigation for shrubs between Sept. and June
5. Use drip, micro-mist, and subsurface irrigation systems
6. Smart irrigation controllers
7. Use water sense labeled irrigation products and watersense certified contractors
8. Mulch for landscaped areas
9. Use hose bibs for temporary irrigation
10. Use of captured rainwater
11. Use of recycled waste water
12. Use of treated water by public agency. (specifically for non-potable use)
13. Groundwater pumped away from building used for irrigation
14. Other</t>
        </r>
      </text>
    </comment>
    <comment ref="AA43" authorId="2">
      <text>
        <r>
          <rPr>
            <b/>
            <sz val="8"/>
            <color indexed="81"/>
            <rFont val="Calibri"/>
            <family val="2"/>
          </rPr>
          <t xml:space="preserve">Water Efficient Landscaping, 50% Reduction
</t>
        </r>
        <r>
          <rPr>
            <sz val="8"/>
            <color indexed="81"/>
            <rFont val="Calibri"/>
            <family val="2"/>
          </rPr>
          <t>Below is a list of strategies that could be used to achieve this credit:
1. Chose plants that easily adapt to the site
2. Use Turf in practical areas only
3. No irrigation for plants between Nov. and April
4. No irrigation for shrubs between Sept. and June
5. Use drip, micro-mist, and subsurface irrigation systems
6. Smart irrigation controllers
7. Use water sense labeled irrigation products and watersense certified contractors
8. Mulch for landscaped areas
9. Use hose bibs for temporary irrigation
10. Use of captured rainwater
11. Use of recycled waste water
12. Use of treated water by public agency. (specifically for non-potable use)
13. Groundwater pumped away from building used for irrigation
14. Other</t>
        </r>
      </text>
    </comment>
    <comment ref="L44" authorId="2">
      <text>
        <r>
          <rPr>
            <b/>
            <sz val="8"/>
            <color indexed="81"/>
            <rFont val="Calibri"/>
            <family val="2"/>
          </rPr>
          <t xml:space="preserve">Water Efficient Landscaping, No Potable Water
</t>
        </r>
        <r>
          <rPr>
            <sz val="8"/>
            <color indexed="81"/>
            <rFont val="Calibri"/>
            <family val="2"/>
          </rPr>
          <t xml:space="preserve">Below is a lit of strategies that could be used to achieve this credit:
</t>
        </r>
        <r>
          <rPr>
            <u/>
            <sz val="8"/>
            <color indexed="81"/>
            <rFont val="Calibri"/>
            <family val="2"/>
          </rPr>
          <t>Path #1:</t>
        </r>
        <r>
          <rPr>
            <sz val="8"/>
            <color indexed="81"/>
            <rFont val="Calibri"/>
            <family val="2"/>
          </rPr>
          <t xml:space="preserve">
1. Use of captured rainwater
2. Use or recycled waste water
3. Use of treated water by a public agency (specifically for non potable use)
4. Other
</t>
        </r>
        <r>
          <rPr>
            <u/>
            <sz val="8"/>
            <color indexed="81"/>
            <rFont val="Calibri"/>
            <family val="2"/>
          </rPr>
          <t xml:space="preserve">
Path #2:</t>
        </r>
        <r>
          <rPr>
            <sz val="8"/>
            <color indexed="81"/>
            <rFont val="Calibri"/>
            <family val="2"/>
          </rPr>
          <t xml:space="preserve">
1. Install landscaping that does not require a permanent irrigation system.
2. Irrigation system removed within 1 year of installation.
3. Other</t>
        </r>
      </text>
    </comment>
    <comment ref="O44" authorId="2">
      <text>
        <r>
          <rPr>
            <b/>
            <sz val="8"/>
            <color indexed="81"/>
            <rFont val="Calibri"/>
            <family val="2"/>
          </rPr>
          <t xml:space="preserve">Water Efficient Landscaping, No Potable Water
</t>
        </r>
        <r>
          <rPr>
            <sz val="8"/>
            <color indexed="81"/>
            <rFont val="Calibri"/>
            <family val="2"/>
          </rPr>
          <t xml:space="preserve">Below is a lit of strategies that could be used to achieve this credit:
</t>
        </r>
        <r>
          <rPr>
            <u/>
            <sz val="8"/>
            <color indexed="81"/>
            <rFont val="Calibri"/>
            <family val="2"/>
          </rPr>
          <t>Path #1:</t>
        </r>
        <r>
          <rPr>
            <sz val="8"/>
            <color indexed="81"/>
            <rFont val="Calibri"/>
            <family val="2"/>
          </rPr>
          <t xml:space="preserve">
1. Use of captured rainwater
2. Use or recycled waste water
3. Use of treated water by a public agency (specifically for non potable use)
4. Other
</t>
        </r>
        <r>
          <rPr>
            <u/>
            <sz val="8"/>
            <color indexed="81"/>
            <rFont val="Calibri"/>
            <family val="2"/>
          </rPr>
          <t xml:space="preserve">
Path #2:</t>
        </r>
        <r>
          <rPr>
            <sz val="8"/>
            <color indexed="81"/>
            <rFont val="Calibri"/>
            <family val="2"/>
          </rPr>
          <t xml:space="preserve">
1. Install landscaping that does not require a permanent irrigation system.
2. Irrigation system removed within 1 year of installation.
3. Other</t>
        </r>
      </text>
    </comment>
    <comment ref="R44" authorId="2">
      <text>
        <r>
          <rPr>
            <b/>
            <sz val="8"/>
            <color indexed="81"/>
            <rFont val="Calibri"/>
            <family val="2"/>
          </rPr>
          <t xml:space="preserve">Water Efficient Landscaping, No Potable Water
</t>
        </r>
        <r>
          <rPr>
            <sz val="8"/>
            <color indexed="81"/>
            <rFont val="Calibri"/>
            <family val="2"/>
          </rPr>
          <t xml:space="preserve">Below is a lit of strategies that could be used to achieve this credit:
</t>
        </r>
        <r>
          <rPr>
            <u/>
            <sz val="8"/>
            <color indexed="81"/>
            <rFont val="Calibri"/>
            <family val="2"/>
          </rPr>
          <t>Path #1:</t>
        </r>
        <r>
          <rPr>
            <sz val="8"/>
            <color indexed="81"/>
            <rFont val="Calibri"/>
            <family val="2"/>
          </rPr>
          <t xml:space="preserve">
1. Use of captured rainwater
2. Use or recycled waste water
3. Use of treated water by a public agency (specifically for non potable use)
4. Other
</t>
        </r>
        <r>
          <rPr>
            <u/>
            <sz val="8"/>
            <color indexed="81"/>
            <rFont val="Calibri"/>
            <family val="2"/>
          </rPr>
          <t xml:space="preserve">
Path #2:</t>
        </r>
        <r>
          <rPr>
            <sz val="8"/>
            <color indexed="81"/>
            <rFont val="Calibri"/>
            <family val="2"/>
          </rPr>
          <t xml:space="preserve">
1. Install landscaping that does not require a permanent irrigation system.
2. Irrigation system removed within 1 year of installation.
3. Other</t>
        </r>
      </text>
    </comment>
    <comment ref="U44" authorId="2">
      <text>
        <r>
          <rPr>
            <b/>
            <sz val="8"/>
            <color indexed="81"/>
            <rFont val="Calibri"/>
            <family val="2"/>
          </rPr>
          <t xml:space="preserve">Water Efficient Landscaping, No Potable Water
</t>
        </r>
        <r>
          <rPr>
            <sz val="8"/>
            <color indexed="81"/>
            <rFont val="Calibri"/>
            <family val="2"/>
          </rPr>
          <t xml:space="preserve">Below is a lit of strategies that could be used to achieve this credit:
</t>
        </r>
        <r>
          <rPr>
            <u/>
            <sz val="8"/>
            <color indexed="81"/>
            <rFont val="Calibri"/>
            <family val="2"/>
          </rPr>
          <t>Path #1:</t>
        </r>
        <r>
          <rPr>
            <sz val="8"/>
            <color indexed="81"/>
            <rFont val="Calibri"/>
            <family val="2"/>
          </rPr>
          <t xml:space="preserve">
1. Use of captured rainwater
2. Use or recycled waste water
3. Use of treated water by a public agency (specifically for non potable use)
4. Other
</t>
        </r>
        <r>
          <rPr>
            <u/>
            <sz val="8"/>
            <color indexed="81"/>
            <rFont val="Calibri"/>
            <family val="2"/>
          </rPr>
          <t xml:space="preserve">
Path #2:</t>
        </r>
        <r>
          <rPr>
            <sz val="8"/>
            <color indexed="81"/>
            <rFont val="Calibri"/>
            <family val="2"/>
          </rPr>
          <t xml:space="preserve">
1. Install landscaping that does not require a permanent irrigation system.
2. Irrigation system removed within 1 year of installation.
3. Other</t>
        </r>
      </text>
    </comment>
    <comment ref="X44" authorId="2">
      <text>
        <r>
          <rPr>
            <b/>
            <sz val="8"/>
            <color indexed="81"/>
            <rFont val="Calibri"/>
            <family val="2"/>
          </rPr>
          <t xml:space="preserve">Water Efficient Landscaping, No Potable Water
</t>
        </r>
        <r>
          <rPr>
            <sz val="8"/>
            <color indexed="81"/>
            <rFont val="Calibri"/>
            <family val="2"/>
          </rPr>
          <t xml:space="preserve">Below is a lit of strategies that could be used to achieve this credit:
</t>
        </r>
        <r>
          <rPr>
            <u/>
            <sz val="8"/>
            <color indexed="81"/>
            <rFont val="Calibri"/>
            <family val="2"/>
          </rPr>
          <t>Path #1:</t>
        </r>
        <r>
          <rPr>
            <sz val="8"/>
            <color indexed="81"/>
            <rFont val="Calibri"/>
            <family val="2"/>
          </rPr>
          <t xml:space="preserve">
1. Use of captured rainwater
2. Use or recycled waste water
3. Use of treated water by a public agency (specifically for non potable use)
4. Other
</t>
        </r>
        <r>
          <rPr>
            <u/>
            <sz val="8"/>
            <color indexed="81"/>
            <rFont val="Calibri"/>
            <family val="2"/>
          </rPr>
          <t xml:space="preserve">
Path #2:</t>
        </r>
        <r>
          <rPr>
            <sz val="8"/>
            <color indexed="81"/>
            <rFont val="Calibri"/>
            <family val="2"/>
          </rPr>
          <t xml:space="preserve">
1. Install landscaping that does not require a permanent irrigation system.
2. Irrigation system removed within 1 year of installation.
3. Other</t>
        </r>
      </text>
    </comment>
    <comment ref="AA44" authorId="2">
      <text>
        <r>
          <rPr>
            <b/>
            <sz val="8"/>
            <color indexed="81"/>
            <rFont val="Calibri"/>
            <family val="2"/>
          </rPr>
          <t xml:space="preserve">Water Efficient Landscaping, No Potable Water
</t>
        </r>
        <r>
          <rPr>
            <sz val="8"/>
            <color indexed="81"/>
            <rFont val="Calibri"/>
            <family val="2"/>
          </rPr>
          <t xml:space="preserve">Below is a lit of strategies that could be used to achieve this credit:
</t>
        </r>
        <r>
          <rPr>
            <u/>
            <sz val="8"/>
            <color indexed="81"/>
            <rFont val="Calibri"/>
            <family val="2"/>
          </rPr>
          <t>Path #1:</t>
        </r>
        <r>
          <rPr>
            <sz val="8"/>
            <color indexed="81"/>
            <rFont val="Calibri"/>
            <family val="2"/>
          </rPr>
          <t xml:space="preserve">
1. Use of captured rainwater
2. Use or recycled waste water
3. Use of treated water by a public agency (specifically for non potable use)
4. Other
</t>
        </r>
        <r>
          <rPr>
            <u/>
            <sz val="8"/>
            <color indexed="81"/>
            <rFont val="Calibri"/>
            <family val="2"/>
          </rPr>
          <t xml:space="preserve">
Path #2:</t>
        </r>
        <r>
          <rPr>
            <sz val="8"/>
            <color indexed="81"/>
            <rFont val="Calibri"/>
            <family val="2"/>
          </rPr>
          <t xml:space="preserve">
1. Install landscaping that does not require a permanent irrigation system.
2. Irrigation system removed within 1 year of installation.
3. Other</t>
        </r>
      </text>
    </comment>
    <comment ref="L45" authorId="2">
      <text>
        <r>
          <rPr>
            <b/>
            <sz val="8"/>
            <color indexed="81"/>
            <rFont val="Calibri"/>
            <family val="2"/>
          </rPr>
          <t xml:space="preserve">Innovative Wastewater Technologies
</t>
        </r>
        <r>
          <rPr>
            <sz val="8"/>
            <color indexed="81"/>
            <rFont val="Calibri"/>
            <family val="2"/>
          </rPr>
          <t xml:space="preserve">Below is a List of strategies that may be used to achieve this Prereq:
</t>
        </r>
        <r>
          <rPr>
            <u/>
            <sz val="8"/>
            <color indexed="81"/>
            <rFont val="Calibri"/>
            <family val="2"/>
          </rPr>
          <t xml:space="preserve">
Option #1</t>
        </r>
        <r>
          <rPr>
            <sz val="8"/>
            <color indexed="81"/>
            <rFont val="Calibri"/>
            <family val="2"/>
          </rPr>
          <t xml:space="preserve">
1. Water Closet (1.6 gpf)
2. Water Closet (1.28 gpf)
3. Water Closet (1.0 gpf)
4. Water Closet (Dual Flush 1.6/1.0 gpf)
5. Water Closet (No Water)
6. Urinal (1.0 gpf)
7. Urinal (0.5 gpf)
8. Urinal (0.125 gpf)
9. Urinal (No Water)
10. Use graywater collected from sinks, showers, and other sources for flushing water closets and urinals.
11. Use collected rainwater/stormwater for flushing water closets and urinals.
12. Other
</t>
        </r>
        <r>
          <rPr>
            <u/>
            <sz val="8"/>
            <color indexed="81"/>
            <rFont val="Calibri"/>
            <family val="2"/>
          </rPr>
          <t xml:space="preserve">
Option #2</t>
        </r>
        <r>
          <rPr>
            <sz val="8"/>
            <color indexed="81"/>
            <rFont val="Calibri"/>
            <family val="2"/>
          </rPr>
          <t xml:space="preserve">
1. Construct wetlands
2. Mechanical re-circulating sand filters
3. Anaerobic biological treatment reactors
4. Other</t>
        </r>
      </text>
    </comment>
    <comment ref="O45" authorId="2">
      <text>
        <r>
          <rPr>
            <b/>
            <sz val="8"/>
            <color indexed="81"/>
            <rFont val="Calibri"/>
            <family val="2"/>
          </rPr>
          <t xml:space="preserve">Innovative Wastewater Technologies
</t>
        </r>
        <r>
          <rPr>
            <sz val="8"/>
            <color indexed="81"/>
            <rFont val="Calibri"/>
            <family val="2"/>
          </rPr>
          <t xml:space="preserve">Below is a List of strategies that may be used to achieve this Prereq:
</t>
        </r>
        <r>
          <rPr>
            <u/>
            <sz val="8"/>
            <color indexed="81"/>
            <rFont val="Calibri"/>
            <family val="2"/>
          </rPr>
          <t xml:space="preserve">
Option #1</t>
        </r>
        <r>
          <rPr>
            <sz val="8"/>
            <color indexed="81"/>
            <rFont val="Calibri"/>
            <family val="2"/>
          </rPr>
          <t xml:space="preserve">
1. Water Closet (1.6 gpf)
2. Water Closet (1.28 gpf)
3. Water Closet (1.0 gpf)
4. Water Closet (Dual Flush 1.6/1.0 gpf)
5. Water Closet (No Water)
6. Urinal (1.0 gpf)
7. Urinal (0.5 gpf)
8. Urinal (0.125 gpf)
9. Urinal (No Water)
10. Use graywater collected from sinks, showers, and other sources for flushing water closets and urinals.
11. Use collected rainwater/stormwater for flushing water closets and urinals.
12. Other
</t>
        </r>
        <r>
          <rPr>
            <u/>
            <sz val="8"/>
            <color indexed="81"/>
            <rFont val="Calibri"/>
            <family val="2"/>
          </rPr>
          <t xml:space="preserve">
Option #2</t>
        </r>
        <r>
          <rPr>
            <sz val="8"/>
            <color indexed="81"/>
            <rFont val="Calibri"/>
            <family val="2"/>
          </rPr>
          <t xml:space="preserve">
1. Construct wetlands
2. Mechanical re-circulating sand filters
3. Anaerobic biological treatment reactors
4. Other</t>
        </r>
      </text>
    </comment>
    <comment ref="R45" authorId="2">
      <text>
        <r>
          <rPr>
            <b/>
            <sz val="8"/>
            <color indexed="81"/>
            <rFont val="Calibri"/>
            <family val="2"/>
          </rPr>
          <t xml:space="preserve">Innovative Wastewater Technologies
</t>
        </r>
        <r>
          <rPr>
            <sz val="8"/>
            <color indexed="81"/>
            <rFont val="Calibri"/>
            <family val="2"/>
          </rPr>
          <t xml:space="preserve">Below is a List of strategies that may be used to achieve this Prereq:
</t>
        </r>
        <r>
          <rPr>
            <u/>
            <sz val="8"/>
            <color indexed="81"/>
            <rFont val="Calibri"/>
            <family val="2"/>
          </rPr>
          <t xml:space="preserve">
Option #1</t>
        </r>
        <r>
          <rPr>
            <sz val="8"/>
            <color indexed="81"/>
            <rFont val="Calibri"/>
            <family val="2"/>
          </rPr>
          <t xml:space="preserve">
1. Water Closet (1.6 gpf)
2. Water Closet (1.28 gpf)
3. Water Closet (1.0 gpf)
4. Water Closet (Dual Flush 1.6/1.0 gpf)
5. Water Closet (No Water)
6. Urinal (1.0 gpf)
7. Urinal (0.5 gpf)
8. Urinal (0.125 gpf)
9. Urinal (No Water)
10. Use graywater collected from sinks, showers, and other sources for flushing water closets and urinals.
11. Use collected rainwater/stormwater for flushing water closets and urinals.
12. Other
</t>
        </r>
        <r>
          <rPr>
            <u/>
            <sz val="8"/>
            <color indexed="81"/>
            <rFont val="Calibri"/>
            <family val="2"/>
          </rPr>
          <t xml:space="preserve">
Option #2</t>
        </r>
        <r>
          <rPr>
            <sz val="8"/>
            <color indexed="81"/>
            <rFont val="Calibri"/>
            <family val="2"/>
          </rPr>
          <t xml:space="preserve">
1. Construct wetlands
2. Mechanical re-circulating sand filters
3. Anaerobic biological treatment reactors
4. Other</t>
        </r>
      </text>
    </comment>
    <comment ref="U45" authorId="2">
      <text>
        <r>
          <rPr>
            <b/>
            <sz val="8"/>
            <color indexed="81"/>
            <rFont val="Calibri"/>
            <family val="2"/>
          </rPr>
          <t xml:space="preserve">Innovative Wastewater Technologies
</t>
        </r>
        <r>
          <rPr>
            <sz val="8"/>
            <color indexed="81"/>
            <rFont val="Calibri"/>
            <family val="2"/>
          </rPr>
          <t xml:space="preserve">Below is a List of strategies that may be used to achieve this Prereq:
</t>
        </r>
        <r>
          <rPr>
            <u/>
            <sz val="8"/>
            <color indexed="81"/>
            <rFont val="Calibri"/>
            <family val="2"/>
          </rPr>
          <t xml:space="preserve">
Option #1</t>
        </r>
        <r>
          <rPr>
            <sz val="8"/>
            <color indexed="81"/>
            <rFont val="Calibri"/>
            <family val="2"/>
          </rPr>
          <t xml:space="preserve">
1. Water Closet (1.6 gpf)
2. Water Closet (1.28 gpf)
3. Water Closet (1.0 gpf)
4. Water Closet (Dual Flush 1.6/1.0 gpf)
5. Water Closet (No Water)
6. Urinal (1.0 gpf)
7. Urinal (0.5 gpf)
8. Urinal (0.125 gpf)
9. Urinal (No Water)
10. Use graywater collected from sinks, showers, and other sources for flushing water closets and urinals.
11. Use collected rainwater/stormwater for flushing water closets and urinals.
12. Other
</t>
        </r>
        <r>
          <rPr>
            <u/>
            <sz val="8"/>
            <color indexed="81"/>
            <rFont val="Calibri"/>
            <family val="2"/>
          </rPr>
          <t xml:space="preserve">
Option #2</t>
        </r>
        <r>
          <rPr>
            <sz val="8"/>
            <color indexed="81"/>
            <rFont val="Calibri"/>
            <family val="2"/>
          </rPr>
          <t xml:space="preserve">
1. Construct wetlands
2. Mechanical re-circulating sand filters
3. Anaerobic biological treatment reactors
4. Other</t>
        </r>
      </text>
    </comment>
    <comment ref="X45" authorId="2">
      <text>
        <r>
          <rPr>
            <b/>
            <sz val="8"/>
            <color indexed="81"/>
            <rFont val="Calibri"/>
            <family val="2"/>
          </rPr>
          <t xml:space="preserve">Innovative Wastewater Technologies
</t>
        </r>
        <r>
          <rPr>
            <sz val="8"/>
            <color indexed="81"/>
            <rFont val="Calibri"/>
            <family val="2"/>
          </rPr>
          <t xml:space="preserve">Below is a List of strategies that may be used to achieve this Prereq:
</t>
        </r>
        <r>
          <rPr>
            <u/>
            <sz val="8"/>
            <color indexed="81"/>
            <rFont val="Calibri"/>
            <family val="2"/>
          </rPr>
          <t xml:space="preserve">
Option #1</t>
        </r>
        <r>
          <rPr>
            <sz val="8"/>
            <color indexed="81"/>
            <rFont val="Calibri"/>
            <family val="2"/>
          </rPr>
          <t xml:space="preserve">
1. Water Closet (1.6 gpf)
2. Water Closet (1.28 gpf)
3. Water Closet (1.0 gpf)
4. Water Closet (Dual Flush 1.6/1.0 gpf)
5. Water Closet (No Water)
6. Urinal (1.0 gpf)
7. Urinal (0.5 gpf)
8. Urinal (0.125 gpf)
9. Urinal (No Water)
10. Use graywater collected from sinks, showers, and other sources for flushing water closets and urinals.
11. Use collected rainwater/stormwater for flushing water closets and urinals.
12. Other
</t>
        </r>
        <r>
          <rPr>
            <u/>
            <sz val="8"/>
            <color indexed="81"/>
            <rFont val="Calibri"/>
            <family val="2"/>
          </rPr>
          <t xml:space="preserve">
Option #2</t>
        </r>
        <r>
          <rPr>
            <sz val="8"/>
            <color indexed="81"/>
            <rFont val="Calibri"/>
            <family val="2"/>
          </rPr>
          <t xml:space="preserve">
1. Construct wetlands
2. Mechanical re-circulating sand filters
3. Anaerobic biological treatment reactors
4. Other</t>
        </r>
      </text>
    </comment>
    <comment ref="AA45" authorId="2">
      <text>
        <r>
          <rPr>
            <b/>
            <sz val="8"/>
            <color indexed="81"/>
            <rFont val="Calibri"/>
            <family val="2"/>
          </rPr>
          <t xml:space="preserve">Innovative Wastewater Technologies
</t>
        </r>
        <r>
          <rPr>
            <sz val="8"/>
            <color indexed="81"/>
            <rFont val="Calibri"/>
            <family val="2"/>
          </rPr>
          <t xml:space="preserve">Below is a List of strategies that may be used to achieve this Prereq:
</t>
        </r>
        <r>
          <rPr>
            <u/>
            <sz val="8"/>
            <color indexed="81"/>
            <rFont val="Calibri"/>
            <family val="2"/>
          </rPr>
          <t xml:space="preserve">
Option #1</t>
        </r>
        <r>
          <rPr>
            <sz val="8"/>
            <color indexed="81"/>
            <rFont val="Calibri"/>
            <family val="2"/>
          </rPr>
          <t xml:space="preserve">
1. Water Closet (1.6 gpf)
2. Water Closet (1.28 gpf)
3. Water Closet (1.0 gpf)
4. Water Closet (Dual Flush 1.6/1.0 gpf)
5. Water Closet (No Water)
6. Urinal (1.0 gpf)
7. Urinal (0.5 gpf)
8. Urinal (0.125 gpf)
9. Urinal (No Water)
10. Use graywater collected from sinks, showers, and other sources for flushing water closets and urinals.
11. Use collected rainwater/stormwater for flushing water closets and urinals.
12. Other
</t>
        </r>
        <r>
          <rPr>
            <u/>
            <sz val="8"/>
            <color indexed="81"/>
            <rFont val="Calibri"/>
            <family val="2"/>
          </rPr>
          <t xml:space="preserve">
Option #2</t>
        </r>
        <r>
          <rPr>
            <sz val="8"/>
            <color indexed="81"/>
            <rFont val="Calibri"/>
            <family val="2"/>
          </rPr>
          <t xml:space="preserve">
1. Construct wetlands
2. Mechanical re-circulating sand filters
3. Anaerobic biological treatment reactors
4. Other</t>
        </r>
      </text>
    </comment>
    <comment ref="L46" authorId="2">
      <text>
        <r>
          <rPr>
            <b/>
            <sz val="8"/>
            <color indexed="81"/>
            <rFont val="Calibri"/>
            <family val="2"/>
          </rPr>
          <t xml:space="preserve">Water Metering:
</t>
        </r>
        <r>
          <rPr>
            <sz val="8"/>
            <color indexed="81"/>
            <rFont val="Calibri"/>
            <family val="2"/>
          </rPr>
          <t xml:space="preserve">1. A new water meter will be provided
2. The building has an existing water meter
3. For irrigation systems larger than 25,000 Sf a 
separate water meter will be provided. 
4. Other
</t>
        </r>
      </text>
    </comment>
    <comment ref="O46" authorId="2">
      <text>
        <r>
          <rPr>
            <b/>
            <sz val="8"/>
            <color indexed="81"/>
            <rFont val="Calibri"/>
            <family val="2"/>
          </rPr>
          <t xml:space="preserve">Water Metering:
</t>
        </r>
        <r>
          <rPr>
            <sz val="8"/>
            <color indexed="81"/>
            <rFont val="Calibri"/>
            <family val="2"/>
          </rPr>
          <t xml:space="preserve">1. A new water meter will be provided
2. The building has an existing water meter
3. For irrigation systems larger than 25,000 Sf a 
separate water meter will be provided. 
4. Other
</t>
        </r>
      </text>
    </comment>
    <comment ref="R46" authorId="2">
      <text>
        <r>
          <rPr>
            <b/>
            <sz val="8"/>
            <color indexed="81"/>
            <rFont val="Calibri"/>
            <family val="2"/>
          </rPr>
          <t xml:space="preserve">Water Metering:
</t>
        </r>
        <r>
          <rPr>
            <sz val="8"/>
            <color indexed="81"/>
            <rFont val="Calibri"/>
            <family val="2"/>
          </rPr>
          <t xml:space="preserve">1. A new water meter will be provided
2. The building has an existing water meter
3. For irrigation systems larger than 25,000 Sf a 
separate water meter will be provided. 
4. Other
</t>
        </r>
      </text>
    </comment>
    <comment ref="U46" authorId="2">
      <text>
        <r>
          <rPr>
            <b/>
            <sz val="8"/>
            <color indexed="81"/>
            <rFont val="Calibri"/>
            <family val="2"/>
          </rPr>
          <t xml:space="preserve">Water Metering:
</t>
        </r>
        <r>
          <rPr>
            <sz val="8"/>
            <color indexed="81"/>
            <rFont val="Calibri"/>
            <family val="2"/>
          </rPr>
          <t xml:space="preserve">1. A new water meter will be provided
2. The building has an existing water meter
3. For irrigation systems larger than 25,000 Sf a 
separate water meter will be provided. 
4. Other
</t>
        </r>
      </text>
    </comment>
    <comment ref="X46" authorId="2">
      <text>
        <r>
          <rPr>
            <b/>
            <sz val="8"/>
            <color indexed="81"/>
            <rFont val="Calibri"/>
            <family val="2"/>
          </rPr>
          <t xml:space="preserve">Water Metering:
</t>
        </r>
        <r>
          <rPr>
            <sz val="8"/>
            <color indexed="81"/>
            <rFont val="Calibri"/>
            <family val="2"/>
          </rPr>
          <t xml:space="preserve">1. A new water meter will be provided
2. The building has an existing water meter
3. For irrigation systems larger than 25,000 Sf a 
separate water meter will be provided. 
4. Other
</t>
        </r>
      </text>
    </comment>
    <comment ref="AA46" authorId="2">
      <text>
        <r>
          <rPr>
            <b/>
            <sz val="8"/>
            <color indexed="81"/>
            <rFont val="Calibri"/>
            <family val="2"/>
          </rPr>
          <t xml:space="preserve">Water Metering:
</t>
        </r>
        <r>
          <rPr>
            <sz val="8"/>
            <color indexed="81"/>
            <rFont val="Calibri"/>
            <family val="2"/>
          </rPr>
          <t xml:space="preserve">1. A new water meter will be provided
2. The building has an existing water meter
3. For irrigation systems larger than 25,000 Sf a 
separate water meter will be provided. 
4. Other
</t>
        </r>
      </text>
    </comment>
    <comment ref="L47" authorId="2">
      <text>
        <r>
          <rPr>
            <b/>
            <sz val="8"/>
            <color indexed="81"/>
            <rFont val="Calibri"/>
            <family val="2"/>
          </rPr>
          <t xml:space="preserve">Water Used for Energy Conservation
</t>
        </r>
        <r>
          <rPr>
            <sz val="8"/>
            <color indexed="81"/>
            <rFont val="Calibri"/>
            <family val="2"/>
          </rPr>
          <t>For such systems insure water conservation technologies are applied to the extent that the technologies are life-cycle cost-effective.  Below are systems that use water for energy conservation:
1. Evaporative Cooling
2. Cooling Tower
3. Domestic water heat rejection loop
4. Other</t>
        </r>
      </text>
    </comment>
    <comment ref="O47" authorId="2">
      <text>
        <r>
          <rPr>
            <b/>
            <sz val="8"/>
            <color indexed="81"/>
            <rFont val="Calibri"/>
            <family val="2"/>
          </rPr>
          <t xml:space="preserve">Water Used for Energy Conservation
</t>
        </r>
        <r>
          <rPr>
            <sz val="8"/>
            <color indexed="81"/>
            <rFont val="Calibri"/>
            <family val="2"/>
          </rPr>
          <t>For such systems insure water conservation technologies are applied to the extent that the technologies are life-cycle cost-effective.  Below are systems that use water for energy conservation:
1. Evaporative Cooling
2. Cooling Tower
3. Domestic water heat rejection loop
4. Other</t>
        </r>
      </text>
    </comment>
    <comment ref="R47" authorId="2">
      <text>
        <r>
          <rPr>
            <b/>
            <sz val="8"/>
            <color indexed="81"/>
            <rFont val="Calibri"/>
            <family val="2"/>
          </rPr>
          <t xml:space="preserve">Water Used for Energy Conservation
</t>
        </r>
        <r>
          <rPr>
            <sz val="8"/>
            <color indexed="81"/>
            <rFont val="Calibri"/>
            <family val="2"/>
          </rPr>
          <t>For such systems insure water conservation technologies are applied to the extent that the technologies are life-cycle cost-effective.  Below are systems that use water for energy conservation:
1. Evaporative Cooling
2. Cooling Tower
3. Domestic water heat rejection loop
4. Other</t>
        </r>
      </text>
    </comment>
    <comment ref="U47" authorId="2">
      <text>
        <r>
          <rPr>
            <b/>
            <sz val="8"/>
            <color indexed="81"/>
            <rFont val="Calibri"/>
            <family val="2"/>
          </rPr>
          <t xml:space="preserve">Water Used for Energy Conservation
</t>
        </r>
        <r>
          <rPr>
            <sz val="8"/>
            <color indexed="81"/>
            <rFont val="Calibri"/>
            <family val="2"/>
          </rPr>
          <t>For such systems insure water conservation technologies are applied to the extent that the technologies are life-cycle cost-effective.  Below are systems that use water for energy conservation:
1. Evaporative Cooling
2. Cooling Tower
3. Domestic water heat rejection loop
4. Other</t>
        </r>
      </text>
    </comment>
    <comment ref="X47" authorId="2">
      <text>
        <r>
          <rPr>
            <b/>
            <sz val="8"/>
            <color indexed="81"/>
            <rFont val="Calibri"/>
            <family val="2"/>
          </rPr>
          <t xml:space="preserve">Water Used for Energy Conservation
</t>
        </r>
        <r>
          <rPr>
            <sz val="8"/>
            <color indexed="81"/>
            <rFont val="Calibri"/>
            <family val="2"/>
          </rPr>
          <t>For such systems insure water conservation technologies are applied to the extent that the technologies are life-cycle cost-effective.  Below are systems that use water for energy conservation:
1. Evaporative Cooling
2. Cooling Tower
3. Domestic water heat rejection loop
4. Other</t>
        </r>
      </text>
    </comment>
    <comment ref="AA47" authorId="2">
      <text>
        <r>
          <rPr>
            <b/>
            <sz val="8"/>
            <color indexed="81"/>
            <rFont val="Calibri"/>
            <family val="2"/>
          </rPr>
          <t xml:space="preserve">Water Used for Energy Conservation
</t>
        </r>
        <r>
          <rPr>
            <sz val="8"/>
            <color indexed="81"/>
            <rFont val="Calibri"/>
            <family val="2"/>
          </rPr>
          <t>For such systems insure water conservation technologies are applied to the extent that the technologies are life-cycle cost-effective.  Below are systems that use water for energy conservation:
1. Evaporative Cooling
2. Cooling Tower
3. Domestic water heat rejection loop
4. Other</t>
        </r>
      </text>
    </comment>
    <comment ref="L48" authorId="2">
      <text>
        <r>
          <rPr>
            <b/>
            <sz val="8"/>
            <color indexed="81"/>
            <rFont val="Calibri"/>
            <family val="2"/>
          </rPr>
          <t xml:space="preserve">Water Use Reduction, 30%, 35%, 40%
</t>
        </r>
        <r>
          <rPr>
            <sz val="8"/>
            <color indexed="81"/>
            <rFont val="Calibri"/>
            <family val="2"/>
          </rPr>
          <t>Below is a List of Plumbing Fixtures that may be used to achieve this Prereq:
1. Water Closet (1.6 gpf)
2. Water Closet (1.28 gpf)
3. Water Closet (1.0 gpf)
4. Water Closet (Dual Flush 1.6/1.0 gpf)
5. Water Closet (No Water)
6. Urinal (1.0 gpf)
7. Urinal (0.5 gpf)
8. Urinal (0.125 gpf)
9. Urinal (No Water)
10. Lavatory (2.2 gpm)
11. Lavatory (0.5 gpm)
12. Lavatory (0.25 gal/metering cycle)
13. Shower Head (2.50 gpm)
14. Shower Head (1.5-2.0 gpm)
15. Kitchen Sink (2.5 gpm)
16. Kitchen Sink (1.8 gpm)
17. Other
The following fixtures are outside of the scope of water use reduction: Commercial Dishwasher, Ice Makers, Commercial Clothes Washers, Residential Clothes Washers, Standard and 
Compact Dishwashers</t>
        </r>
      </text>
    </comment>
    <comment ref="O48" authorId="2">
      <text>
        <r>
          <rPr>
            <b/>
            <sz val="8"/>
            <color indexed="81"/>
            <rFont val="Calibri"/>
            <family val="2"/>
          </rPr>
          <t xml:space="preserve">Water Use Reduction, 30%, 35%, 40%
</t>
        </r>
        <r>
          <rPr>
            <sz val="8"/>
            <color indexed="81"/>
            <rFont val="Calibri"/>
            <family val="2"/>
          </rPr>
          <t>Below is a List of Plumbing Fixtures that may be used to achieve this Prereq:
1. Water Closet (1.6 gpf)
2. Water Closet (1.28 gpf)
3. Water Closet (1.0 gpf)
4. Water Closet (Dual Flush 1.6/1.0 gpf)
5. Water Closet (No Water)
6. Urinal (1.0 gpf)
7. Urinal (0.5 gpf)
8. Urinal (0.125 gpf)
9. Urinal (No Water)
10. Lavatory (2.2 gpm)
11. Lavatory (0.5 gpm)
12. Lavatory (0.25 gal/metering cycle)
13. Shower Head (2.50 gpm)
14. Shower Head (1.5-2.0 gpm)
15. Kitchen Sink (2.5 gpm)
16. Kitchen Sink (1.8 gpm)
17. Other
The following fixtures are outside of the scope of water use reduction: Commercial Dishwasher, Ice Makers, Commercial Clothes Washers, Residential Clothes Washers, Standard and 
Compact Dishwashers</t>
        </r>
      </text>
    </comment>
    <comment ref="R48" authorId="2">
      <text>
        <r>
          <rPr>
            <b/>
            <sz val="8"/>
            <color indexed="81"/>
            <rFont val="Calibri"/>
            <family val="2"/>
          </rPr>
          <t xml:space="preserve">Water Use Reduction, 30%, 35%, 40%
</t>
        </r>
        <r>
          <rPr>
            <sz val="8"/>
            <color indexed="81"/>
            <rFont val="Calibri"/>
            <family val="2"/>
          </rPr>
          <t>Below is a List of Plumbing Fixtures that may be used to achieve this Prereq:
1. Water Closet (1.6 gpf)
2. Water Closet (1.28 gpf)
3. Water Closet (1.0 gpf)
4. Water Closet (Dual Flush 1.6/1.0 gpf)
5. Water Closet (No Water)
6. Urinal (1.0 gpf)
7. Urinal (0.5 gpf)
8. Urinal (0.125 gpf)
9. Urinal (No Water)
10. Lavatory (2.2 gpm)
11. Lavatory (0.5 gpm)
12. Lavatory (0.25 gal/metering cycle)
13. Shower Head (2.50 gpm)
14. Shower Head (1.5-2.0 gpm)
15. Kitchen Sink (2.5 gpm)
16. Kitchen Sink (1.8 gpm)
17. Other
The following fixtures are outside of the scope of water use reduction: Commercial Dishwasher, Ice Makers, Commercial Clothes Washers, Residential Clothes Washers, Standard and 
Compact Dishwashers</t>
        </r>
      </text>
    </comment>
    <comment ref="U48" authorId="2">
      <text>
        <r>
          <rPr>
            <b/>
            <sz val="8"/>
            <color indexed="81"/>
            <rFont val="Calibri"/>
            <family val="2"/>
          </rPr>
          <t xml:space="preserve">Water Use Reduction, 30%, 35%, 40%
</t>
        </r>
        <r>
          <rPr>
            <sz val="8"/>
            <color indexed="81"/>
            <rFont val="Calibri"/>
            <family val="2"/>
          </rPr>
          <t>Below is a List of Plumbing Fixtures that may be used to achieve this Prereq:
1. Water Closet (1.6 gpf)
2. Water Closet (1.28 gpf)
3. Water Closet (1.0 gpf)
4. Water Closet (Dual Flush 1.6/1.0 gpf)
5. Water Closet (No Water)
6. Urinal (1.0 gpf)
7. Urinal (0.5 gpf)
8. Urinal (0.125 gpf)
9. Urinal (No Water)
10. Lavatory (2.2 gpm)
11. Lavatory (0.5 gpm)
12. Lavatory (0.25 gal/metering cycle)
13. Shower Head (2.50 gpm)
14. Shower Head (1.5-2.0 gpm)
15. Kitchen Sink (2.5 gpm)
16. Kitchen Sink (1.8 gpm)
17. Other
The following fixtures are outside of the scope of water use reduction: Commercial Dishwasher, Ice Makers, Commercial Clothes Washers, Residential Clothes Washers, Standard and 
Compact Dishwashers</t>
        </r>
      </text>
    </comment>
    <comment ref="X48" authorId="2">
      <text>
        <r>
          <rPr>
            <b/>
            <sz val="8"/>
            <color indexed="81"/>
            <rFont val="Calibri"/>
            <family val="2"/>
          </rPr>
          <t xml:space="preserve">Water Use Reduction, 30%, 35%, 40%
</t>
        </r>
        <r>
          <rPr>
            <sz val="8"/>
            <color indexed="81"/>
            <rFont val="Calibri"/>
            <family val="2"/>
          </rPr>
          <t>Below is a List of Plumbing Fixtures that may be used to achieve this Prereq:
1. Water Closet (1.6 gpf)
2. Water Closet (1.28 gpf)
3. Water Closet (1.0 gpf)
4. Water Closet (Dual Flush 1.6/1.0 gpf)
5. Water Closet (No Water)
6. Urinal (1.0 gpf)
7. Urinal (0.5 gpf)
8. Urinal (0.125 gpf)
9. Urinal (No Water)
10. Lavatory (2.2 gpm)
11. Lavatory (0.5 gpm)
12. Lavatory (0.25 gal/metering cycle)
13. Shower Head (2.50 gpm)
14. Shower Head (1.5-2.0 gpm)
15. Kitchen Sink (2.5 gpm)
16. Kitchen Sink (1.8 gpm)
17. Other
The following fixtures are outside of the scope of water use reduction: Commercial Dishwasher, Ice Makers, Commercial Clothes Washers, Residential Clothes Washers, Standard and 
Compact Dishwashers</t>
        </r>
      </text>
    </comment>
    <comment ref="AA48" authorId="2">
      <text>
        <r>
          <rPr>
            <b/>
            <sz val="8"/>
            <color indexed="81"/>
            <rFont val="Calibri"/>
            <family val="2"/>
          </rPr>
          <t xml:space="preserve">Water Use Reduction, 30%, 35%, 40%
</t>
        </r>
        <r>
          <rPr>
            <sz val="8"/>
            <color indexed="81"/>
            <rFont val="Calibri"/>
            <family val="2"/>
          </rPr>
          <t>Below is a List of Plumbing Fixtures that may be used to achieve this Prereq:
1. Water Closet (1.6 gpf)
2. Water Closet (1.28 gpf)
3. Water Closet (1.0 gpf)
4. Water Closet (Dual Flush 1.6/1.0 gpf)
5. Water Closet (No Water)
6. Urinal (1.0 gpf)
7. Urinal (0.5 gpf)
8. Urinal (0.125 gpf)
9. Urinal (No Water)
10. Lavatory (2.2 gpm)
11. Lavatory (0.5 gpm)
12. Lavatory (0.25 gal/metering cycle)
13. Shower Head (2.50 gpm)
14. Shower Head (1.5-2.0 gpm)
15. Kitchen Sink (2.5 gpm)
16. Kitchen Sink (1.8 gpm)
17. Other
The following fixtures are outside of the scope of water use reduction: Commercial Dishwasher, Ice Makers, Commercial Clothes Washers, Residential Clothes Washers, Standard and 
Compact Dishwashers</t>
        </r>
      </text>
    </comment>
    <comment ref="L49" authorId="3">
      <text>
        <r>
          <rPr>
            <sz val="9"/>
            <color indexed="81"/>
            <rFont val="Tahoma"/>
            <family val="2"/>
          </rPr>
          <t xml:space="preserve">Protect and Conserve Water
Employ Strategies that minimize water use and waste:
1.  Select plumbing fixtures that are WaterSense labeled and comply with ASHRAE 189.1-2014.
2.  FEMP designated products.
3.  Cooling Tower controls optimized.
4.  Eliminate single pass cooling systems.
</t>
        </r>
      </text>
    </comment>
    <comment ref="O49" authorId="3">
      <text>
        <r>
          <rPr>
            <sz val="9"/>
            <color indexed="81"/>
            <rFont val="Tahoma"/>
            <family val="2"/>
          </rPr>
          <t xml:space="preserve">Protect and Conserve Water
Employ Strategies that minimize water use and waste:
1.  Select plumbing fixtures that are WaterSense labeled and comply with ASHRAE 189.1-2014.
2.  FEMP designated products.
3.  Cooling Tower controls optimized.
4.  Eliminate single pass cooling systems.
</t>
        </r>
      </text>
    </comment>
    <comment ref="R49" authorId="3">
      <text>
        <r>
          <rPr>
            <sz val="9"/>
            <color indexed="81"/>
            <rFont val="Tahoma"/>
            <family val="2"/>
          </rPr>
          <t xml:space="preserve">Protect and Conserve Water
Employ Strategies that minimize water use and waste:
1.  Select plumbing fixtures that are WaterSense labeled and comply with ASHRAE 189.1-2014.
2.  FEMP designated products.
3.  Cooling Tower controls optimized.
4.  Eliminate single pass cooling systems.
</t>
        </r>
      </text>
    </comment>
    <comment ref="U49" authorId="3">
      <text>
        <r>
          <rPr>
            <sz val="9"/>
            <color indexed="81"/>
            <rFont val="Tahoma"/>
            <family val="2"/>
          </rPr>
          <t xml:space="preserve">Protect and Conserve Water
Employ Strategies that minimize water use and waste:
1.  Select plumbing fixtures that are WaterSense labeled and comply with ASHRAE 189.1-2014.
2.  FEMP designated products.
3.  Cooling Tower controls optimized.
4.  Eliminate single pass cooling systems.
</t>
        </r>
      </text>
    </comment>
    <comment ref="X49" authorId="3">
      <text>
        <r>
          <rPr>
            <sz val="9"/>
            <color indexed="81"/>
            <rFont val="Tahoma"/>
            <family val="2"/>
          </rPr>
          <t xml:space="preserve">Protect and Conserve Water
Employ Strategies that minimize water use and waste:
1.  Select plumbing fixtures that are WaterSense labeled and comply with ASHRAE 189.1-2014.
2.  FEMP designated products.
3.  Cooling Tower controls optimized.
4.  Eliminate single pass cooling systems.
</t>
        </r>
      </text>
    </comment>
    <comment ref="AA49" authorId="3">
      <text>
        <r>
          <rPr>
            <sz val="9"/>
            <color indexed="81"/>
            <rFont val="Tahoma"/>
            <family val="2"/>
          </rPr>
          <t xml:space="preserve">Protect and Conserve Water
Employ Strategies that minimize water use and waste:
1.  Select plumbing fixtures that are WaterSense labeled and comply with ASHRAE 189.1-2014.
2.  FEMP designated products.
3.  Cooling Tower controls optimized.
4.  Eliminate single pass cooling systems.
</t>
        </r>
      </text>
    </comment>
    <comment ref="L50" authorId="3">
      <text>
        <r>
          <rPr>
            <sz val="9"/>
            <color indexed="81"/>
            <rFont val="Tahoma"/>
            <family val="2"/>
          </rPr>
          <t xml:space="preserve">Protect and Conserve Water
Employ Strategies that minimize water use and waste:
1.  Water efficient landscaping utilizing native, non-invasive, low maintenance plant species.  
2. 50% water use reduction using ASHRAE 189.1-2014 methodologies.
  </t>
        </r>
        <r>
          <rPr>
            <b/>
            <sz val="9"/>
            <color indexed="81"/>
            <rFont val="Tahoma"/>
            <family val="2"/>
          </rPr>
          <t xml:space="preserve">
</t>
        </r>
        <r>
          <rPr>
            <sz val="9"/>
            <color indexed="81"/>
            <rFont val="Tahoma"/>
            <family val="2"/>
          </rPr>
          <t xml:space="preserve">
</t>
        </r>
      </text>
    </comment>
    <comment ref="O50" authorId="3">
      <text>
        <r>
          <rPr>
            <sz val="9"/>
            <color indexed="81"/>
            <rFont val="Tahoma"/>
            <family val="2"/>
          </rPr>
          <t xml:space="preserve">Protect and Conserve Water
Employ Strategies that minimize water use and waste:
1.  Water efficient landscaping utilizing native, non-invasive, low maintenance plant species.  
2. 50% water use reduction using ASHRAE 189.1-2014 methodologies.
  </t>
        </r>
        <r>
          <rPr>
            <b/>
            <sz val="9"/>
            <color indexed="81"/>
            <rFont val="Tahoma"/>
            <family val="2"/>
          </rPr>
          <t xml:space="preserve">
</t>
        </r>
        <r>
          <rPr>
            <sz val="9"/>
            <color indexed="81"/>
            <rFont val="Tahoma"/>
            <family val="2"/>
          </rPr>
          <t xml:space="preserve">
</t>
        </r>
      </text>
    </comment>
    <comment ref="R50" authorId="3">
      <text>
        <r>
          <rPr>
            <sz val="9"/>
            <color indexed="81"/>
            <rFont val="Tahoma"/>
            <family val="2"/>
          </rPr>
          <t xml:space="preserve">Protect and Conserve Water
Employ Strategies that minimize water use and waste:
1.  Water efficient landscaping utilizing native, non-invasive, low maintenance plant species.  
2. 50% water use reduction using ASHRAE 189.1-2014 methodologies.
  </t>
        </r>
        <r>
          <rPr>
            <b/>
            <sz val="9"/>
            <color indexed="81"/>
            <rFont val="Tahoma"/>
            <family val="2"/>
          </rPr>
          <t xml:space="preserve">
</t>
        </r>
        <r>
          <rPr>
            <sz val="9"/>
            <color indexed="81"/>
            <rFont val="Tahoma"/>
            <family val="2"/>
          </rPr>
          <t xml:space="preserve">
</t>
        </r>
      </text>
    </comment>
    <comment ref="U50" authorId="3">
      <text>
        <r>
          <rPr>
            <sz val="9"/>
            <color indexed="81"/>
            <rFont val="Tahoma"/>
            <family val="2"/>
          </rPr>
          <t xml:space="preserve">Protect and Conserve Water
Employ Strategies that minimize water use and waste:
1.  Water efficient landscaping utilizing native, non-invasive, low maintenance plant species.  
2. 50% water use reduction using ASHRAE 189.1-2014 methodologies.
  </t>
        </r>
        <r>
          <rPr>
            <b/>
            <sz val="9"/>
            <color indexed="81"/>
            <rFont val="Tahoma"/>
            <family val="2"/>
          </rPr>
          <t xml:space="preserve">
</t>
        </r>
        <r>
          <rPr>
            <sz val="9"/>
            <color indexed="81"/>
            <rFont val="Tahoma"/>
            <family val="2"/>
          </rPr>
          <t xml:space="preserve">
</t>
        </r>
      </text>
    </comment>
    <comment ref="X50" authorId="3">
      <text>
        <r>
          <rPr>
            <sz val="9"/>
            <color indexed="81"/>
            <rFont val="Tahoma"/>
            <family val="2"/>
          </rPr>
          <t xml:space="preserve">Protect and Conserve Water
Employ Strategies that minimize water use and waste:
1.  Water efficient landscaping utilizing native, non-invasive, low maintenance plant species.  
2. 50% water use reduction using ASHRAE 189.1-2014 methodologies.
  </t>
        </r>
        <r>
          <rPr>
            <b/>
            <sz val="9"/>
            <color indexed="81"/>
            <rFont val="Tahoma"/>
            <family val="2"/>
          </rPr>
          <t xml:space="preserve">
</t>
        </r>
        <r>
          <rPr>
            <sz val="9"/>
            <color indexed="81"/>
            <rFont val="Tahoma"/>
            <family val="2"/>
          </rPr>
          <t xml:space="preserve">
</t>
        </r>
      </text>
    </comment>
    <comment ref="AA50" authorId="3">
      <text>
        <r>
          <rPr>
            <sz val="9"/>
            <color indexed="81"/>
            <rFont val="Tahoma"/>
            <family val="2"/>
          </rPr>
          <t xml:space="preserve">Protect and Conserve Water
Employ Strategies that minimize water use and waste:
1.  Water efficient landscaping utilizing native, non-invasive, low maintenance plant species.  
2. 50% water use reduction using ASHRAE 189.1-2014 methodologies.
  </t>
        </r>
        <r>
          <rPr>
            <b/>
            <sz val="9"/>
            <color indexed="81"/>
            <rFont val="Tahoma"/>
            <family val="2"/>
          </rPr>
          <t xml:space="preserve">
</t>
        </r>
        <r>
          <rPr>
            <sz val="9"/>
            <color indexed="81"/>
            <rFont val="Tahoma"/>
            <family val="2"/>
          </rPr>
          <t xml:space="preserve">
</t>
        </r>
      </text>
    </comment>
    <comment ref="L51" authorId="3">
      <text>
        <r>
          <rPr>
            <sz val="9"/>
            <color indexed="81"/>
            <rFont val="Tahoma"/>
            <family val="2"/>
          </rPr>
          <t xml:space="preserve"> Protect and Conserve Water
Employ Strategies that minimize water use and waste:
1.  Captured rainwater 
2.  Treated wastewater
3.  Use of grey water
4.  Use of reclaimed water
5.  Other
</t>
        </r>
        <r>
          <rPr>
            <b/>
            <sz val="9"/>
            <color indexed="81"/>
            <rFont val="Tahoma"/>
            <family val="2"/>
          </rPr>
          <t xml:space="preserve">
</t>
        </r>
      </text>
    </comment>
    <comment ref="O51" authorId="3">
      <text>
        <r>
          <rPr>
            <sz val="9"/>
            <color indexed="81"/>
            <rFont val="Tahoma"/>
            <family val="2"/>
          </rPr>
          <t xml:space="preserve"> Protect and Conserve Water
Employ Strategies that minimize water use and waste:
1.  Captured rainwater 
2.  Treated wastewater
3.  Use of grey water
4.  Use of reclaimed water
5.  Other
</t>
        </r>
        <r>
          <rPr>
            <b/>
            <sz val="9"/>
            <color indexed="81"/>
            <rFont val="Tahoma"/>
            <family val="2"/>
          </rPr>
          <t xml:space="preserve">
</t>
        </r>
      </text>
    </comment>
    <comment ref="R51" authorId="3">
      <text>
        <r>
          <rPr>
            <sz val="9"/>
            <color indexed="81"/>
            <rFont val="Tahoma"/>
            <family val="2"/>
          </rPr>
          <t xml:space="preserve"> Protect and Conserve Water
Employ Strategies that minimize water use and waste:
1.  Captured rainwater 
2.  Treated wastewater
3.  Use of grey water
4.  Use of reclaimed water
5.  Other
</t>
        </r>
        <r>
          <rPr>
            <b/>
            <sz val="9"/>
            <color indexed="81"/>
            <rFont val="Tahoma"/>
            <family val="2"/>
          </rPr>
          <t xml:space="preserve">
</t>
        </r>
      </text>
    </comment>
    <comment ref="U51" authorId="3">
      <text>
        <r>
          <rPr>
            <sz val="9"/>
            <color indexed="81"/>
            <rFont val="Tahoma"/>
            <family val="2"/>
          </rPr>
          <t xml:space="preserve"> Protect and Conserve Water
Employ Strategies that minimize water use and waste:
1.  Captured rainwater 
2.  Treated wastewater
3.  Use of grey water
4.  Use of reclaimed water
5.  Other
</t>
        </r>
        <r>
          <rPr>
            <b/>
            <sz val="9"/>
            <color indexed="81"/>
            <rFont val="Tahoma"/>
            <family val="2"/>
          </rPr>
          <t xml:space="preserve">
</t>
        </r>
      </text>
    </comment>
    <comment ref="X51" authorId="3">
      <text>
        <r>
          <rPr>
            <sz val="9"/>
            <color indexed="81"/>
            <rFont val="Tahoma"/>
            <family val="2"/>
          </rPr>
          <t xml:space="preserve"> Protect and Conserve Water
Employ Strategies that minimize water use and waste:
1.  Captured rainwater 
2.  Treated wastewater
3.  Use of grey water
4.  Use of reclaimed water
5.  Other
</t>
        </r>
        <r>
          <rPr>
            <b/>
            <sz val="9"/>
            <color indexed="81"/>
            <rFont val="Tahoma"/>
            <family val="2"/>
          </rPr>
          <t xml:space="preserve">
</t>
        </r>
      </text>
    </comment>
    <comment ref="AA51" authorId="3">
      <text>
        <r>
          <rPr>
            <sz val="9"/>
            <color indexed="81"/>
            <rFont val="Tahoma"/>
            <family val="2"/>
          </rPr>
          <t xml:space="preserve"> Protect and Conserve Water
Employ Strategies that minimize water use and waste:
1.  Captured rainwater 
2.  Treated wastewater
3.  Use of grey water
4.  Use of reclaimed water
5.  Other
</t>
        </r>
        <r>
          <rPr>
            <b/>
            <sz val="9"/>
            <color indexed="81"/>
            <rFont val="Tahoma"/>
            <family val="2"/>
          </rPr>
          <t xml:space="preserve">
</t>
        </r>
      </text>
    </comment>
    <comment ref="L56" authorId="2">
      <text>
        <r>
          <rPr>
            <b/>
            <sz val="8"/>
            <color indexed="81"/>
            <rFont val="Calibri"/>
            <family val="2"/>
          </rPr>
          <t xml:space="preserve">Fundamental Commissioning
The following systems/tests may be included under Fundamental Commissioning:
</t>
        </r>
        <r>
          <rPr>
            <sz val="8"/>
            <color indexed="81"/>
            <rFont val="Calibri"/>
            <family val="2"/>
          </rPr>
          <t>1. HVAC Systems (Mechanical &amp; Passive) and associated controls
2. Lighting and day lighting controls
3. Domestic hot water systems
4. Renewable energy systems (wind, solar, etc.)
5. Building Envelope
6. Blower door testing
7. Other  
See: http://wbdg.org/design/meet_performance.php
Deliverables for this requirement include 
Owner's Project Requirements
Basis of Design Report
Commissioning Plan
Incorporate Commissioning Requirements into Construction Documents
Functional Performance Testing
Commissioning Report
NPS recommends performing blower door testing on applicable projects to determine the overall tightness of the building envelope.  The blower door test should be performed with a pressure differential between the indoors and outdoors of 50 Pascals.  The resulting building tightness should be 3-5 Air Changes Per Hour (AC/H).  (For curatorial storage buildings this should be 1 Air Change per Hour at 50 Pascals).  If the building falls outside of this range, improvements should be made to the building envelope and the building should be re-tested until it falls within the recommended range.  
Infrared thermography could be used in conjunction with blower door testing to identify the areas of air leakage as well as building components that are significant sources of heat loss / heat gain.</t>
        </r>
      </text>
    </comment>
    <comment ref="O56" authorId="2">
      <text>
        <r>
          <rPr>
            <b/>
            <sz val="8"/>
            <color indexed="81"/>
            <rFont val="Calibri"/>
            <family val="2"/>
          </rPr>
          <t xml:space="preserve">Fundamental Commissioning
The following systems/tests may be included under Fundamental Commissioning:
</t>
        </r>
        <r>
          <rPr>
            <sz val="8"/>
            <color indexed="81"/>
            <rFont val="Calibri"/>
            <family val="2"/>
          </rPr>
          <t>1. HVAC Systems (Mechanical &amp; Passive) and associated controls
2. Lighting and day lighting controls
3. Domestic hot water systems
4. Renewable energy systems (wind, solar, etc.)
5. Building Envelope
6. Blower door testing
7. Other  
See: http://wbdg.org/design/meet_performance.php
Deliverables for this requirement include 
Owner's Project Requirements
Basis of Design Report
Commissioning Plan
Incorporate Commissioning Requirements into Construction Documents
Functional Performance Testing
Commissioning Report
NPS recommends performing blower door testing on applicable projects to determine the overall tightness of the building envelope.  The blower door test should be performed with a pressure differential between the indoors and outdoors of 50 Pascals.  The resulting building tightness should be 3-5 Air Changes Per Hour (AC/H).  (For curatorial storage buildings this should be 1 Air Change per Hour at 50 Pascals).  If the building falls outside of this range, improvements should be made to the building envelope and the building should be re-tested until it falls within the recommended range.  
Infrared thermography could be used in conjunction with blower door testing to identify the areas of air leakage as well as building components that are significant sources of heat loss / heat gain.</t>
        </r>
      </text>
    </comment>
    <comment ref="R56" authorId="2">
      <text>
        <r>
          <rPr>
            <b/>
            <sz val="8"/>
            <color indexed="81"/>
            <rFont val="Calibri"/>
            <family val="2"/>
          </rPr>
          <t xml:space="preserve">Fundamental Commissioning
The following systems/tests may be included under Fundamental Commissioning:
</t>
        </r>
        <r>
          <rPr>
            <sz val="8"/>
            <color indexed="81"/>
            <rFont val="Calibri"/>
            <family val="2"/>
          </rPr>
          <t>1. HVAC Systems (Mechanical &amp; Passive) and associated controls
2. Lighting and day lighting controls
3. Domestic hot water systems
4. Renewable energy systems (wind, solar, etc.)
5. Building Envelope
6. Blower door testing
7. Other  
See: http://wbdg.org/design/meet_performance.php
Deliverables for this requirement include 
Owner's Project Requirements
Basis of Design Report
Commissioning Plan
Incorporate Commissioning Requirements into Construction Documents
Functional Performance Testing
Commissioning Report
NPS recommends performing blower door testing on applicable projects to determine the overall tightness of the building envelope.  The blower door test should be performed with a pressure differential between the indoors and outdoors of 50 Pascals.  The resulting building tightness should be 3-5 Air Changes Per Hour (AC/H).  (For curatorial storage buildings this should be 1 Air Change per Hour at 50 Pascals).  If the building falls outside of this range, improvements should be made to the building envelope and the building should be re-tested until it falls within the recommended range.  
Infrared thermography could be used in conjunction with blower door testing to identify the areas of air leakage as well as building components that are significant sources of heat loss / heat gain.</t>
        </r>
      </text>
    </comment>
    <comment ref="U56" authorId="2">
      <text>
        <r>
          <rPr>
            <b/>
            <sz val="8"/>
            <color indexed="81"/>
            <rFont val="Calibri"/>
            <family val="2"/>
          </rPr>
          <t xml:space="preserve">Fundamental Commissioning
The following systems/tests may be included under Fundamental Commissioning:
</t>
        </r>
        <r>
          <rPr>
            <sz val="8"/>
            <color indexed="81"/>
            <rFont val="Calibri"/>
            <family val="2"/>
          </rPr>
          <t>1. HVAC Systems (Mechanical &amp; Passive) and associated controls
2. Lighting and day lighting controls
3. Domestic hot water systems
4. Renewable energy systems (wind, solar, etc.)
5. Building Envelope
6. Blower door testing
7. Other  
See: http://wbdg.org/design/meet_performance.php
Deliverables for this requirement include 
Owner's Project Requirements
Basis of Design Report
Commissioning Plan
Incorporate Commissioning Requirements into Construction Documents
Functional Performance Testing
Commissioning Report
NPS recommends performing blower door testing on applicable projects to determine the overall tightness of the building envelope.  The blower door test should be performed with a pressure differential between the indoors and outdoors of 50 Pascals.  The resulting building tightness should be 3-5 Air Changes Per Hour (AC/H).  (For curatorial storage buildings this should be 1 Air Change per Hour at 50 Pascals).  If the building falls outside of this range, improvements should be made to the building envelope and the building should be re-tested until it falls within the recommended range.  
Infrared thermography could be used in conjunction with blower door testing to identify the areas of air leakage as well as building components that are significant sources of heat loss / heat gain.</t>
        </r>
      </text>
    </comment>
    <comment ref="X56" authorId="2">
      <text>
        <r>
          <rPr>
            <b/>
            <sz val="8"/>
            <color indexed="81"/>
            <rFont val="Calibri"/>
            <family val="2"/>
          </rPr>
          <t xml:space="preserve">Fundamental Commissioning
The following systems/tests may be included under Fundamental Commissioning:
</t>
        </r>
        <r>
          <rPr>
            <sz val="8"/>
            <color indexed="81"/>
            <rFont val="Calibri"/>
            <family val="2"/>
          </rPr>
          <t>1. HVAC Systems (Mechanical &amp; Passive) and associated controls
2. Lighting and day lighting controls
3. Domestic hot water systems
4. Renewable energy systems (wind, solar, etc.)
5. Building Envelope
6. Blower door testing
7. Other  
See: http://wbdg.org/design/meet_performance.php
Deliverables for this requirement include 
Owner's Project Requirements
Basis of Design Report
Commissioning Plan
Incorporate Commissioning Requirements into Construction Documents
Functional Performance Testing
Commissioning Report
NPS recommends performing blower door testing on applicable projects to determine the overall tightness of the building envelope.  The blower door test should be performed with a pressure differential between the indoors and outdoors of 50 Pascals.  The resulting building tightness should be 3-5 Air Changes Per Hour (AC/H).  (For curatorial storage buildings this should be 1 Air Change per Hour at 50 Pascals).  If the building falls outside of this range, improvements should be made to the building envelope and the building should be re-tested until it falls within the recommended range.  
Infrared thermography could be used in conjunction with blower door testing to identify the areas of air leakage as well as building components that are significant sources of heat loss / heat gain.</t>
        </r>
      </text>
    </comment>
    <comment ref="AA56" authorId="2">
      <text>
        <r>
          <rPr>
            <b/>
            <sz val="8"/>
            <color indexed="81"/>
            <rFont val="Calibri"/>
            <family val="2"/>
          </rPr>
          <t xml:space="preserve">Fundamental Commissioning
The following systems/tests may be included under Fundamental Commissioning:
</t>
        </r>
        <r>
          <rPr>
            <sz val="8"/>
            <color indexed="81"/>
            <rFont val="Calibri"/>
            <family val="2"/>
          </rPr>
          <t>1. HVAC Systems (Mechanical &amp; Passive) and associated controls
2. Lighting and day lighting controls
3. Domestic hot water systems
4. Renewable energy systems (wind, solar, etc.)
5. Building Envelope
6. Blower door testing
7. Other  
See: http://wbdg.org/design/meet_performance.php
Deliverables for this requirement include 
Owner's Project Requirements
Basis of Design Report
Commissioning Plan
Incorporate Commissioning Requirements into Construction Documents
Functional Performance Testing
Commissioning Report
NPS recommends performing blower door testing on applicable projects to determine the overall tightness of the building envelope.  The blower door test should be performed with a pressure differential between the indoors and outdoors of 50 Pascals.  The resulting building tightness should be 3-5 Air Changes Per Hour (AC/H).  (For curatorial storage buildings this should be 1 Air Change per Hour at 50 Pascals).  If the building falls outside of this range, improvements should be made to the building envelope and the building should be re-tested until it falls within the recommended range.  
Infrared thermography could be used in conjunction with blower door testing to identify the areas of air leakage as well as building components that are significant sources of heat loss / heat gain.</t>
        </r>
      </text>
    </comment>
    <comment ref="L57" authorId="2">
      <text>
        <r>
          <rPr>
            <b/>
            <sz val="8"/>
            <color indexed="81"/>
            <rFont val="Calibri"/>
            <family val="2"/>
          </rPr>
          <t xml:space="preserve">Options for Min. Energy Performance:
</t>
        </r>
        <r>
          <rPr>
            <b/>
            <u/>
            <sz val="8"/>
            <color indexed="81"/>
            <rFont val="Calibri"/>
            <family val="2"/>
          </rPr>
          <t>Option #1</t>
        </r>
        <r>
          <rPr>
            <b/>
            <sz val="8"/>
            <color indexed="81"/>
            <rFont val="Calibri"/>
            <family val="2"/>
          </rPr>
          <t xml:space="preserve"> - Whole Building Energy Simulation
</t>
        </r>
        <r>
          <rPr>
            <sz val="8"/>
            <color indexed="81"/>
            <rFont val="Calibri"/>
            <family val="2"/>
          </rPr>
          <t xml:space="preserve">1. 10% improvement in building performance for New Construction
2. 5% improvement in building performance for Major Renovations
3. Other
</t>
        </r>
        <r>
          <rPr>
            <b/>
            <u/>
            <sz val="8"/>
            <color indexed="81"/>
            <rFont val="Calibri"/>
            <family val="2"/>
          </rPr>
          <t xml:space="preserve">
Option #2</t>
        </r>
        <r>
          <rPr>
            <b/>
            <sz val="8"/>
            <color indexed="81"/>
            <rFont val="Calibri"/>
            <family val="2"/>
          </rPr>
          <t xml:space="preserve"> - Prescriptive Compliance Path: ASHRAE Advanced Energy Design Guide.
</t>
        </r>
        <r>
          <rPr>
            <sz val="8"/>
            <color indexed="81"/>
            <rFont val="Calibri"/>
            <family val="2"/>
          </rPr>
          <t>Path 1:
1. Compliance with ASHRAE Advanced Energy Design Guide for Small Office Buildings-2004. (&lt;20,000 SF Office).
Path 2:
1. Compliance with ASHRAE Advanced Energy Design Guide for Small Retail Buildings -2006.  (&lt;20,000 SF Retail).
Path 3:
1. Compliance with ASHRAE Advanced Energy Design Guide for small Warehouses and Self Storage Buildings -2008. (&lt;50,000 SF Warehouse / Storage)</t>
        </r>
        <r>
          <rPr>
            <b/>
            <sz val="8"/>
            <color indexed="81"/>
            <rFont val="Calibri"/>
            <family val="2"/>
          </rPr>
          <t xml:space="preserve">
</t>
        </r>
      </text>
    </comment>
    <comment ref="O57" authorId="2">
      <text>
        <r>
          <rPr>
            <b/>
            <sz val="8"/>
            <color indexed="81"/>
            <rFont val="Calibri"/>
            <family val="2"/>
          </rPr>
          <t xml:space="preserve">Options for Min. Energy Performance:
</t>
        </r>
        <r>
          <rPr>
            <b/>
            <u/>
            <sz val="8"/>
            <color indexed="81"/>
            <rFont val="Calibri"/>
            <family val="2"/>
          </rPr>
          <t>Option #1</t>
        </r>
        <r>
          <rPr>
            <b/>
            <sz val="8"/>
            <color indexed="81"/>
            <rFont val="Calibri"/>
            <family val="2"/>
          </rPr>
          <t xml:space="preserve"> - Whole Building Energy Simulation
</t>
        </r>
        <r>
          <rPr>
            <sz val="8"/>
            <color indexed="81"/>
            <rFont val="Calibri"/>
            <family val="2"/>
          </rPr>
          <t xml:space="preserve">1. 10% improvement in building performance for New Construction
2. 5% improvement in building performance for Major Renovations
3. Other
</t>
        </r>
        <r>
          <rPr>
            <b/>
            <u/>
            <sz val="8"/>
            <color indexed="81"/>
            <rFont val="Calibri"/>
            <family val="2"/>
          </rPr>
          <t xml:space="preserve">
Option #2</t>
        </r>
        <r>
          <rPr>
            <b/>
            <sz val="8"/>
            <color indexed="81"/>
            <rFont val="Calibri"/>
            <family val="2"/>
          </rPr>
          <t xml:space="preserve"> - Prescriptive Compliance Path: ASHRAE Advanced Energy Design Guide.
</t>
        </r>
        <r>
          <rPr>
            <sz val="8"/>
            <color indexed="81"/>
            <rFont val="Calibri"/>
            <family val="2"/>
          </rPr>
          <t>Path 1:
1. Compliance with ASHRAE Advanced Energy Design Guide for Small Office Buildings-2004. (&lt;20,000 SF Office).
Path 2:
1. Compliance with ASHRAE Advanced Energy Design Guide for Small Retail Buildings -2006.  (&lt;20,000 SF Retail).
Path 3:
1. Compliance with ASHRAE Advanced Energy Design Guide for small Warehouses and Self Storage Buildings -2008. (&lt;50,000 SF Warehouse / Storage)</t>
        </r>
        <r>
          <rPr>
            <b/>
            <sz val="8"/>
            <color indexed="81"/>
            <rFont val="Calibri"/>
            <family val="2"/>
          </rPr>
          <t xml:space="preserve">
</t>
        </r>
      </text>
    </comment>
    <comment ref="R57" authorId="2">
      <text>
        <r>
          <rPr>
            <b/>
            <sz val="8"/>
            <color indexed="81"/>
            <rFont val="Calibri"/>
            <family val="2"/>
          </rPr>
          <t xml:space="preserve">Options for Min. Energy Performance:
</t>
        </r>
        <r>
          <rPr>
            <b/>
            <u/>
            <sz val="8"/>
            <color indexed="81"/>
            <rFont val="Calibri"/>
            <family val="2"/>
          </rPr>
          <t>Option #1</t>
        </r>
        <r>
          <rPr>
            <b/>
            <sz val="8"/>
            <color indexed="81"/>
            <rFont val="Calibri"/>
            <family val="2"/>
          </rPr>
          <t xml:space="preserve"> - Whole Building Energy Simulation
</t>
        </r>
        <r>
          <rPr>
            <sz val="8"/>
            <color indexed="81"/>
            <rFont val="Calibri"/>
            <family val="2"/>
          </rPr>
          <t xml:space="preserve">1. 10% improvement in building performance for New Construction
2. 5% improvement in building performance for Major Renovations
3. Other
</t>
        </r>
        <r>
          <rPr>
            <b/>
            <u/>
            <sz val="8"/>
            <color indexed="81"/>
            <rFont val="Calibri"/>
            <family val="2"/>
          </rPr>
          <t xml:space="preserve">
Option #2</t>
        </r>
        <r>
          <rPr>
            <b/>
            <sz val="8"/>
            <color indexed="81"/>
            <rFont val="Calibri"/>
            <family val="2"/>
          </rPr>
          <t xml:space="preserve"> - Prescriptive Compliance Path: ASHRAE Advanced Energy Design Guide.
</t>
        </r>
        <r>
          <rPr>
            <sz val="8"/>
            <color indexed="81"/>
            <rFont val="Calibri"/>
            <family val="2"/>
          </rPr>
          <t>Path 1:
1. Compliance with ASHRAE Advanced Energy Design Guide for Small Office Buildings-2004. (&lt;20,000 SF Office).
Path 2:
1. Compliance with ASHRAE Advanced Energy Design Guide for Small Retail Buildings -2006.  (&lt;20,000 SF Retail).
Path 3:
1. Compliance with ASHRAE Advanced Energy Design Guide for small Warehouses and Self Storage Buildings -2008. (&lt;50,000 SF Warehouse / Storage)</t>
        </r>
        <r>
          <rPr>
            <b/>
            <sz val="8"/>
            <color indexed="81"/>
            <rFont val="Calibri"/>
            <family val="2"/>
          </rPr>
          <t xml:space="preserve">
</t>
        </r>
      </text>
    </comment>
    <comment ref="U57" authorId="2">
      <text>
        <r>
          <rPr>
            <b/>
            <sz val="8"/>
            <color indexed="81"/>
            <rFont val="Calibri"/>
            <family val="2"/>
          </rPr>
          <t xml:space="preserve">Options for Min. Energy Performance:
</t>
        </r>
        <r>
          <rPr>
            <b/>
            <u/>
            <sz val="8"/>
            <color indexed="81"/>
            <rFont val="Calibri"/>
            <family val="2"/>
          </rPr>
          <t>Option #1</t>
        </r>
        <r>
          <rPr>
            <b/>
            <sz val="8"/>
            <color indexed="81"/>
            <rFont val="Calibri"/>
            <family val="2"/>
          </rPr>
          <t xml:space="preserve"> - Whole Building Energy Simulation
</t>
        </r>
        <r>
          <rPr>
            <sz val="8"/>
            <color indexed="81"/>
            <rFont val="Calibri"/>
            <family val="2"/>
          </rPr>
          <t xml:space="preserve">1. 10% improvement in building performance for New Construction
2. 5% improvement in building performance for Major Renovations
3. Other
</t>
        </r>
        <r>
          <rPr>
            <b/>
            <u/>
            <sz val="8"/>
            <color indexed="81"/>
            <rFont val="Calibri"/>
            <family val="2"/>
          </rPr>
          <t xml:space="preserve">
Option #2</t>
        </r>
        <r>
          <rPr>
            <b/>
            <sz val="8"/>
            <color indexed="81"/>
            <rFont val="Calibri"/>
            <family val="2"/>
          </rPr>
          <t xml:space="preserve"> - Prescriptive Compliance Path: ASHRAE Advanced Energy Design Guide.
</t>
        </r>
        <r>
          <rPr>
            <sz val="8"/>
            <color indexed="81"/>
            <rFont val="Calibri"/>
            <family val="2"/>
          </rPr>
          <t>Path 1:
1. Compliance with ASHRAE Advanced Energy Design Guide for Small Office Buildings-2004. (&lt;20,000 SF Office).
Path 2:
1. Compliance with ASHRAE Advanced Energy Design Guide for Small Retail Buildings -2006.  (&lt;20,000 SF Retail).
Path 3:
1. Compliance with ASHRAE Advanced Energy Design Guide for small Warehouses and Self Storage Buildings -2008. (&lt;50,000 SF Warehouse / Storage)</t>
        </r>
        <r>
          <rPr>
            <b/>
            <sz val="8"/>
            <color indexed="81"/>
            <rFont val="Calibri"/>
            <family val="2"/>
          </rPr>
          <t xml:space="preserve">
</t>
        </r>
      </text>
    </comment>
    <comment ref="X57" authorId="2">
      <text>
        <r>
          <rPr>
            <b/>
            <sz val="8"/>
            <color indexed="81"/>
            <rFont val="Calibri"/>
            <family val="2"/>
          </rPr>
          <t xml:space="preserve">Options for Min. Energy Performance:
</t>
        </r>
        <r>
          <rPr>
            <b/>
            <u/>
            <sz val="8"/>
            <color indexed="81"/>
            <rFont val="Calibri"/>
            <family val="2"/>
          </rPr>
          <t>Option #1</t>
        </r>
        <r>
          <rPr>
            <b/>
            <sz val="8"/>
            <color indexed="81"/>
            <rFont val="Calibri"/>
            <family val="2"/>
          </rPr>
          <t xml:space="preserve"> - Whole Building Energy Simulation
</t>
        </r>
        <r>
          <rPr>
            <sz val="8"/>
            <color indexed="81"/>
            <rFont val="Calibri"/>
            <family val="2"/>
          </rPr>
          <t xml:space="preserve">1. 10% improvement in building performance for New Construction
2. 5% improvement in building performance for Major Renovations
3. Other
</t>
        </r>
        <r>
          <rPr>
            <b/>
            <u/>
            <sz val="8"/>
            <color indexed="81"/>
            <rFont val="Calibri"/>
            <family val="2"/>
          </rPr>
          <t xml:space="preserve">
Option #2</t>
        </r>
        <r>
          <rPr>
            <b/>
            <sz val="8"/>
            <color indexed="81"/>
            <rFont val="Calibri"/>
            <family val="2"/>
          </rPr>
          <t xml:space="preserve"> - Prescriptive Compliance Path: ASHRAE Advanced Energy Design Guide.
</t>
        </r>
        <r>
          <rPr>
            <sz val="8"/>
            <color indexed="81"/>
            <rFont val="Calibri"/>
            <family val="2"/>
          </rPr>
          <t>Path 1:
1. Compliance with ASHRAE Advanced Energy Design Guide for Small Office Buildings-2004. (&lt;20,000 SF Office).
Path 2:
1. Compliance with ASHRAE Advanced Energy Design Guide for Small Retail Buildings -2006.  (&lt;20,000 SF Retail).
Path 3:
1. Compliance with ASHRAE Advanced Energy Design Guide for small Warehouses and Self Storage Buildings -2008. (&lt;50,000 SF Warehouse / Storage)</t>
        </r>
        <r>
          <rPr>
            <b/>
            <sz val="8"/>
            <color indexed="81"/>
            <rFont val="Calibri"/>
            <family val="2"/>
          </rPr>
          <t xml:space="preserve">
</t>
        </r>
      </text>
    </comment>
    <comment ref="AA57" authorId="2">
      <text>
        <r>
          <rPr>
            <b/>
            <sz val="8"/>
            <color indexed="81"/>
            <rFont val="Calibri"/>
            <family val="2"/>
          </rPr>
          <t xml:space="preserve">Options for Min. Energy Performance:
</t>
        </r>
        <r>
          <rPr>
            <b/>
            <u/>
            <sz val="8"/>
            <color indexed="81"/>
            <rFont val="Calibri"/>
            <family val="2"/>
          </rPr>
          <t>Option #1</t>
        </r>
        <r>
          <rPr>
            <b/>
            <sz val="8"/>
            <color indexed="81"/>
            <rFont val="Calibri"/>
            <family val="2"/>
          </rPr>
          <t xml:space="preserve"> - Whole Building Energy Simulation
</t>
        </r>
        <r>
          <rPr>
            <sz val="8"/>
            <color indexed="81"/>
            <rFont val="Calibri"/>
            <family val="2"/>
          </rPr>
          <t xml:space="preserve">1. 10% improvement in building performance for New Construction
2. 5% improvement in building performance for Major Renovations
3. Other
</t>
        </r>
        <r>
          <rPr>
            <b/>
            <u/>
            <sz val="8"/>
            <color indexed="81"/>
            <rFont val="Calibri"/>
            <family val="2"/>
          </rPr>
          <t xml:space="preserve">
Option #2</t>
        </r>
        <r>
          <rPr>
            <b/>
            <sz val="8"/>
            <color indexed="81"/>
            <rFont val="Calibri"/>
            <family val="2"/>
          </rPr>
          <t xml:space="preserve"> - Prescriptive Compliance Path: ASHRAE Advanced Energy Design Guide.
</t>
        </r>
        <r>
          <rPr>
            <sz val="8"/>
            <color indexed="81"/>
            <rFont val="Calibri"/>
            <family val="2"/>
          </rPr>
          <t>Path 1:
1. Compliance with ASHRAE Advanced Energy Design Guide for Small Office Buildings-2004. (&lt;20,000 SF Office).
Path 2:
1. Compliance with ASHRAE Advanced Energy Design Guide for Small Retail Buildings -2006.  (&lt;20,000 SF Retail).
Path 3:
1. Compliance with ASHRAE Advanced Energy Design Guide for small Warehouses and Self Storage Buildings -2008. (&lt;50,000 SF Warehouse / Storage)</t>
        </r>
        <r>
          <rPr>
            <b/>
            <sz val="8"/>
            <color indexed="81"/>
            <rFont val="Calibri"/>
            <family val="2"/>
          </rPr>
          <t xml:space="preserve">
</t>
        </r>
      </text>
    </comment>
    <comment ref="L58" authorId="2">
      <text>
        <r>
          <rPr>
            <b/>
            <sz val="8"/>
            <color indexed="81"/>
            <rFont val="Calibri"/>
            <family val="2"/>
          </rPr>
          <t xml:space="preserve">Zero Use of Ozone Depleting Compounds (CFC's &amp; HCFC's):
</t>
        </r>
        <r>
          <rPr>
            <sz val="8"/>
            <color indexed="81"/>
            <rFont val="Tahoma"/>
            <family val="2"/>
          </rPr>
          <t xml:space="preserve">
</t>
        </r>
        <r>
          <rPr>
            <sz val="8"/>
            <color indexed="81"/>
            <rFont val="Calibri"/>
            <family val="2"/>
          </rPr>
          <t>1. Zero use of CFC based refrigerants in HVAC and refrigerant systems.
2. Existing HVAC systems are used,  a CFC phase out conversion will occur prior to project completion.  Refrigerant will be recovered and recycled.
Examples of refrigerants with zero ozone depleting potential are:  HFC-23, 134a, 245fa, 404A, 407C, 410A, 507A.</t>
        </r>
      </text>
    </comment>
    <comment ref="O58" authorId="2">
      <text>
        <r>
          <rPr>
            <b/>
            <sz val="8"/>
            <color indexed="81"/>
            <rFont val="Calibri"/>
            <family val="2"/>
          </rPr>
          <t xml:space="preserve">Zero Use of Ozone Depleting Compounds (CFC's &amp; HCFC's):
</t>
        </r>
        <r>
          <rPr>
            <sz val="8"/>
            <color indexed="81"/>
            <rFont val="Tahoma"/>
            <family val="2"/>
          </rPr>
          <t xml:space="preserve">
</t>
        </r>
        <r>
          <rPr>
            <sz val="8"/>
            <color indexed="81"/>
            <rFont val="Calibri"/>
            <family val="2"/>
          </rPr>
          <t>1. Zero use of CFC based refrigerants in HVAC and refrigerant systems.
2. Existing HVAC systems are used,  a CFC phase out conversion will occur prior to project completion.  Refrigerant will be recovered and recycled.
Examples of refrigerants with zero ozone depleting potential are:  HFC-23, 134a, 245fa, 404A, 407C, 410A, 507A.</t>
        </r>
      </text>
    </comment>
    <comment ref="R58" authorId="2">
      <text>
        <r>
          <rPr>
            <b/>
            <sz val="8"/>
            <color indexed="81"/>
            <rFont val="Calibri"/>
            <family val="2"/>
          </rPr>
          <t xml:space="preserve">Zero Use of Ozone Depleting Compounds (CFC's &amp; HCFC's):
</t>
        </r>
        <r>
          <rPr>
            <sz val="8"/>
            <color indexed="81"/>
            <rFont val="Tahoma"/>
            <family val="2"/>
          </rPr>
          <t xml:space="preserve">
</t>
        </r>
        <r>
          <rPr>
            <sz val="8"/>
            <color indexed="81"/>
            <rFont val="Calibri"/>
            <family val="2"/>
          </rPr>
          <t>1. Zero use of CFC based refrigerants in HVAC and refrigerant systems.
2. Existing HVAC systems are used,  a CFC phase out conversion will occur prior to project completion.  Refrigerant will be recovered and recycled.
Examples of refrigerants with zero ozone depleting potential are:  HFC-23, 134a, 245fa, 404A, 407C, 410A, 507A.</t>
        </r>
      </text>
    </comment>
    <comment ref="U58" authorId="2">
      <text>
        <r>
          <rPr>
            <b/>
            <sz val="8"/>
            <color indexed="81"/>
            <rFont val="Calibri"/>
            <family val="2"/>
          </rPr>
          <t xml:space="preserve">Zero Use of Ozone Depleting Compounds (CFC's &amp; HCFC's):
</t>
        </r>
        <r>
          <rPr>
            <sz val="8"/>
            <color indexed="81"/>
            <rFont val="Tahoma"/>
            <family val="2"/>
          </rPr>
          <t xml:space="preserve">
</t>
        </r>
        <r>
          <rPr>
            <sz val="8"/>
            <color indexed="81"/>
            <rFont val="Calibri"/>
            <family val="2"/>
          </rPr>
          <t>1. Zero use of CFC based refrigerants in HVAC and refrigerant systems.
2. Existing HVAC systems are used,  a CFC phase out conversion will occur prior to project completion.  Refrigerant will be recovered and recycled.
Examples of refrigerants with zero ozone depleting potential are:  HFC-23, 134a, 245fa, 404A, 407C, 410A, 507A.</t>
        </r>
      </text>
    </comment>
    <comment ref="X58" authorId="2">
      <text>
        <r>
          <rPr>
            <b/>
            <sz val="8"/>
            <color indexed="81"/>
            <rFont val="Calibri"/>
            <family val="2"/>
          </rPr>
          <t xml:space="preserve">Zero Use of Ozone Depleting Compounds (CFC's &amp; HCFC's):
</t>
        </r>
        <r>
          <rPr>
            <sz val="8"/>
            <color indexed="81"/>
            <rFont val="Tahoma"/>
            <family val="2"/>
          </rPr>
          <t xml:space="preserve">
</t>
        </r>
        <r>
          <rPr>
            <sz val="8"/>
            <color indexed="81"/>
            <rFont val="Calibri"/>
            <family val="2"/>
          </rPr>
          <t>1. Zero use of CFC based refrigerants in HVAC and refrigerant systems.
2. Existing HVAC systems are used,  a CFC phase out conversion will occur prior to project completion.  Refrigerant will be recovered and recycled.
Examples of refrigerants with zero ozone depleting potential are:  HFC-23, 134a, 245fa, 404A, 407C, 410A, 507A.</t>
        </r>
      </text>
    </comment>
    <comment ref="AA58" authorId="2">
      <text>
        <r>
          <rPr>
            <b/>
            <sz val="8"/>
            <color indexed="81"/>
            <rFont val="Calibri"/>
            <family val="2"/>
          </rPr>
          <t xml:space="preserve">Zero Use of Ozone Depleting Compounds (CFC's &amp; HCFC's):
</t>
        </r>
        <r>
          <rPr>
            <sz val="8"/>
            <color indexed="81"/>
            <rFont val="Tahoma"/>
            <family val="2"/>
          </rPr>
          <t xml:space="preserve">
</t>
        </r>
        <r>
          <rPr>
            <sz val="8"/>
            <color indexed="81"/>
            <rFont val="Calibri"/>
            <family val="2"/>
          </rPr>
          <t>1. Zero use of CFC based refrigerants in HVAC and refrigerant systems.
2. Existing HVAC systems are used,  a CFC phase out conversion will occur prior to project completion.  Refrigerant will be recovered and recycled.
Examples of refrigerants with zero ozone depleting potential are:  HFC-23, 134a, 245fa, 404A, 407C, 410A, 507A.</t>
        </r>
      </text>
    </comment>
    <comment ref="L59" authorId="2">
      <text>
        <r>
          <rPr>
            <b/>
            <sz val="8"/>
            <color indexed="81"/>
            <rFont val="Calibri"/>
            <family val="2"/>
          </rPr>
          <t xml:space="preserve">Demonstrate a % improvement over ASHRAE 90.1:
</t>
        </r>
        <r>
          <rPr>
            <b/>
            <u/>
            <sz val="8"/>
            <color indexed="81"/>
            <rFont val="Tahoma"/>
            <family val="2"/>
          </rPr>
          <t xml:space="preserve">
</t>
        </r>
        <r>
          <rPr>
            <b/>
            <u/>
            <sz val="8"/>
            <color indexed="81"/>
            <rFont val="Calibri"/>
            <family val="2"/>
          </rPr>
          <t>New Buildings:</t>
        </r>
        <r>
          <rPr>
            <b/>
            <sz val="8"/>
            <color indexed="81"/>
            <rFont val="Calibri"/>
            <family val="2"/>
          </rPr>
          <t xml:space="preserve">
</t>
        </r>
        <r>
          <rPr>
            <sz val="8"/>
            <color indexed="81"/>
            <rFont val="Calibri"/>
            <family val="2"/>
          </rPr>
          <t xml:space="preserve">1. 12%
2. 14%
3. 16%
4. 18%
5. 20%
6. 22%
7. 24%
8. 26%
9. 28%
10. </t>
        </r>
        <r>
          <rPr>
            <b/>
            <sz val="8"/>
            <color indexed="81"/>
            <rFont val="Calibri"/>
            <family val="2"/>
          </rPr>
          <t xml:space="preserve">30% (Federal Requirement)*
</t>
        </r>
        <r>
          <rPr>
            <sz val="8"/>
            <color indexed="81"/>
            <rFont val="Calibri"/>
            <family val="2"/>
          </rPr>
          <t xml:space="preserve">11. 32%
12. 34%
13. 36%
14. 38%
15. 40%
16. 42%
17. 44%
18. 46%
19. 48%
</t>
        </r>
        <r>
          <rPr>
            <b/>
            <sz val="8"/>
            <color indexed="81"/>
            <rFont val="Calibri"/>
            <family val="2"/>
          </rPr>
          <t xml:space="preserve">
</t>
        </r>
        <r>
          <rPr>
            <b/>
            <u/>
            <sz val="8"/>
            <color indexed="81"/>
            <rFont val="Calibri"/>
            <family val="2"/>
          </rPr>
          <t>Existing Buildings:</t>
        </r>
        <r>
          <rPr>
            <b/>
            <sz val="8"/>
            <color indexed="81"/>
            <rFont val="Calibri"/>
            <family val="2"/>
          </rPr>
          <t xml:space="preserve">
</t>
        </r>
        <r>
          <rPr>
            <sz val="8"/>
            <color indexed="81"/>
            <rFont val="Calibri"/>
            <family val="2"/>
          </rPr>
          <t>1. 8%
2. 10%
3. 12%
4. 14%
5. 16%
6. 18%  
7.</t>
        </r>
        <r>
          <rPr>
            <b/>
            <sz val="8"/>
            <color indexed="81"/>
            <rFont val="Calibri"/>
            <family val="2"/>
          </rPr>
          <t xml:space="preserve"> 20% (Federal Requirement)*</t>
        </r>
        <r>
          <rPr>
            <sz val="8"/>
            <color indexed="81"/>
            <rFont val="Calibri"/>
            <family val="2"/>
          </rPr>
          <t xml:space="preserve">
8. 22%
9. 24%
10. 26%
11. 28%
12. 30%
13. 32%
14. 34%
15. 36%
16. 38%
17. 40%
18. 42%
19. 44%</t>
        </r>
        <r>
          <rPr>
            <b/>
            <sz val="8"/>
            <color indexed="81"/>
            <rFont val="Calibri"/>
            <family val="2"/>
          </rPr>
          <t xml:space="preserve">
</t>
        </r>
        <r>
          <rPr>
            <sz val="8"/>
            <color indexed="81"/>
            <rFont val="Calibri"/>
            <family val="2"/>
          </rPr>
          <t xml:space="preserve">*Please note that LEED energy performance is based on compliance with </t>
        </r>
        <r>
          <rPr>
            <u/>
            <sz val="8"/>
            <color indexed="81"/>
            <rFont val="Calibri"/>
            <family val="2"/>
          </rPr>
          <t>ASHRAE 90.1 - 2007.</t>
        </r>
        <r>
          <rPr>
            <sz val="8"/>
            <color indexed="81"/>
            <rFont val="Calibri"/>
            <family val="2"/>
          </rPr>
          <t xml:space="preserve">  Federal Energy performance is based on compliance with </t>
        </r>
        <r>
          <rPr>
            <u/>
            <sz val="8"/>
            <color indexed="81"/>
            <rFont val="Calibri"/>
            <family val="2"/>
          </rPr>
          <t>ASHRAE 90.1</t>
        </r>
        <r>
          <rPr>
            <sz val="8"/>
            <color indexed="81"/>
            <rFont val="Calibri"/>
            <family val="2"/>
          </rPr>
          <t xml:space="preserve"> current version.  </t>
        </r>
      </text>
    </comment>
    <comment ref="O59" authorId="2">
      <text>
        <r>
          <rPr>
            <b/>
            <sz val="8"/>
            <color indexed="81"/>
            <rFont val="Calibri"/>
            <family val="2"/>
          </rPr>
          <t xml:space="preserve">Demonstrate a % improvement over ASHRAE 90.1:
</t>
        </r>
        <r>
          <rPr>
            <b/>
            <u/>
            <sz val="8"/>
            <color indexed="81"/>
            <rFont val="Tahoma"/>
            <family val="2"/>
          </rPr>
          <t xml:space="preserve">
</t>
        </r>
        <r>
          <rPr>
            <b/>
            <u/>
            <sz val="8"/>
            <color indexed="81"/>
            <rFont val="Calibri"/>
            <family val="2"/>
          </rPr>
          <t>New Buildings:</t>
        </r>
        <r>
          <rPr>
            <b/>
            <sz val="8"/>
            <color indexed="81"/>
            <rFont val="Calibri"/>
            <family val="2"/>
          </rPr>
          <t xml:space="preserve">
</t>
        </r>
        <r>
          <rPr>
            <sz val="8"/>
            <color indexed="81"/>
            <rFont val="Calibri"/>
            <family val="2"/>
          </rPr>
          <t xml:space="preserve">1. 12%
2. 14%
3. 16%
4. 18%
5. 20%
6. 22%
7. 24%
8. 26%
9. 28%
10. </t>
        </r>
        <r>
          <rPr>
            <b/>
            <sz val="8"/>
            <color indexed="81"/>
            <rFont val="Calibri"/>
            <family val="2"/>
          </rPr>
          <t xml:space="preserve">30% (Federal Requirement)*
</t>
        </r>
        <r>
          <rPr>
            <sz val="8"/>
            <color indexed="81"/>
            <rFont val="Calibri"/>
            <family val="2"/>
          </rPr>
          <t xml:space="preserve">11. 32%
12. 34%
13. 36%
14. 38%
15. 40%
16. 42%
17. 44%
18. 46%
19. 48%
</t>
        </r>
        <r>
          <rPr>
            <b/>
            <sz val="8"/>
            <color indexed="81"/>
            <rFont val="Calibri"/>
            <family val="2"/>
          </rPr>
          <t xml:space="preserve">
</t>
        </r>
        <r>
          <rPr>
            <b/>
            <u/>
            <sz val="8"/>
            <color indexed="81"/>
            <rFont val="Calibri"/>
            <family val="2"/>
          </rPr>
          <t>Existing Buildings:</t>
        </r>
        <r>
          <rPr>
            <b/>
            <sz val="8"/>
            <color indexed="81"/>
            <rFont val="Calibri"/>
            <family val="2"/>
          </rPr>
          <t xml:space="preserve">
</t>
        </r>
        <r>
          <rPr>
            <sz val="8"/>
            <color indexed="81"/>
            <rFont val="Calibri"/>
            <family val="2"/>
          </rPr>
          <t>1. 8%
2. 10%
3. 12%
4. 14%
5. 16%
6. 18%  
7.</t>
        </r>
        <r>
          <rPr>
            <b/>
            <sz val="8"/>
            <color indexed="81"/>
            <rFont val="Calibri"/>
            <family val="2"/>
          </rPr>
          <t xml:space="preserve"> 20% (Federal Requirement)*</t>
        </r>
        <r>
          <rPr>
            <sz val="8"/>
            <color indexed="81"/>
            <rFont val="Calibri"/>
            <family val="2"/>
          </rPr>
          <t xml:space="preserve">
8. 22%
9. 24%
10. 26%
11. 28%
12. 30%
13. 32%
14. 34%
15. 36%
16. 38%
17. 40%
18. 42%
19. 44%</t>
        </r>
        <r>
          <rPr>
            <b/>
            <sz val="8"/>
            <color indexed="81"/>
            <rFont val="Calibri"/>
            <family val="2"/>
          </rPr>
          <t xml:space="preserve">
</t>
        </r>
        <r>
          <rPr>
            <sz val="8"/>
            <color indexed="81"/>
            <rFont val="Calibri"/>
            <family val="2"/>
          </rPr>
          <t xml:space="preserve">*Please note that LEED energy performance is based on compliance with </t>
        </r>
        <r>
          <rPr>
            <u/>
            <sz val="8"/>
            <color indexed="81"/>
            <rFont val="Calibri"/>
            <family val="2"/>
          </rPr>
          <t>ASHRAE 90.1 - 2007.</t>
        </r>
        <r>
          <rPr>
            <sz val="8"/>
            <color indexed="81"/>
            <rFont val="Calibri"/>
            <family val="2"/>
          </rPr>
          <t xml:space="preserve">  Federal Energy performance is based on compliance with </t>
        </r>
        <r>
          <rPr>
            <u/>
            <sz val="8"/>
            <color indexed="81"/>
            <rFont val="Calibri"/>
            <family val="2"/>
          </rPr>
          <t>ASHRAE 90.1</t>
        </r>
        <r>
          <rPr>
            <sz val="8"/>
            <color indexed="81"/>
            <rFont val="Calibri"/>
            <family val="2"/>
          </rPr>
          <t xml:space="preserve"> current version.  </t>
        </r>
      </text>
    </comment>
    <comment ref="R59" authorId="2">
      <text>
        <r>
          <rPr>
            <b/>
            <sz val="8"/>
            <color indexed="81"/>
            <rFont val="Calibri"/>
            <family val="2"/>
          </rPr>
          <t xml:space="preserve">Demonstrate a % improvement over ASHRAE 90.1:
</t>
        </r>
        <r>
          <rPr>
            <b/>
            <u/>
            <sz val="8"/>
            <color indexed="81"/>
            <rFont val="Tahoma"/>
            <family val="2"/>
          </rPr>
          <t xml:space="preserve">
</t>
        </r>
        <r>
          <rPr>
            <b/>
            <u/>
            <sz val="8"/>
            <color indexed="81"/>
            <rFont val="Calibri"/>
            <family val="2"/>
          </rPr>
          <t>New Buildings:</t>
        </r>
        <r>
          <rPr>
            <b/>
            <sz val="8"/>
            <color indexed="81"/>
            <rFont val="Calibri"/>
            <family val="2"/>
          </rPr>
          <t xml:space="preserve">
</t>
        </r>
        <r>
          <rPr>
            <sz val="8"/>
            <color indexed="81"/>
            <rFont val="Calibri"/>
            <family val="2"/>
          </rPr>
          <t xml:space="preserve">1. 12%
2. 14%
3. 16%
4. 18%
5. 20%
6. 22%
7. 24%
8. 26%
9. 28%
10. </t>
        </r>
        <r>
          <rPr>
            <b/>
            <sz val="8"/>
            <color indexed="81"/>
            <rFont val="Calibri"/>
            <family val="2"/>
          </rPr>
          <t xml:space="preserve">30% (Federal Requirement)*
</t>
        </r>
        <r>
          <rPr>
            <sz val="8"/>
            <color indexed="81"/>
            <rFont val="Calibri"/>
            <family val="2"/>
          </rPr>
          <t xml:space="preserve">11. 32%
12. 34%
13. 36%
14. 38%
15. 40%
16. 42%
17. 44%
18. 46%
19. 48%
</t>
        </r>
        <r>
          <rPr>
            <b/>
            <sz val="8"/>
            <color indexed="81"/>
            <rFont val="Calibri"/>
            <family val="2"/>
          </rPr>
          <t xml:space="preserve">
</t>
        </r>
        <r>
          <rPr>
            <b/>
            <u/>
            <sz val="8"/>
            <color indexed="81"/>
            <rFont val="Calibri"/>
            <family val="2"/>
          </rPr>
          <t>Existing Buildings:</t>
        </r>
        <r>
          <rPr>
            <b/>
            <sz val="8"/>
            <color indexed="81"/>
            <rFont val="Calibri"/>
            <family val="2"/>
          </rPr>
          <t xml:space="preserve">
</t>
        </r>
        <r>
          <rPr>
            <sz val="8"/>
            <color indexed="81"/>
            <rFont val="Calibri"/>
            <family val="2"/>
          </rPr>
          <t>1. 8%
2. 10%
3. 12%
4. 14%
5. 16%
6. 18%  
7.</t>
        </r>
        <r>
          <rPr>
            <b/>
            <sz val="8"/>
            <color indexed="81"/>
            <rFont val="Calibri"/>
            <family val="2"/>
          </rPr>
          <t xml:space="preserve"> 20% (Federal Requirement)*</t>
        </r>
        <r>
          <rPr>
            <sz val="8"/>
            <color indexed="81"/>
            <rFont val="Calibri"/>
            <family val="2"/>
          </rPr>
          <t xml:space="preserve">
8. 22%
9. 24%
10. 26%
11. 28%
12. 30%
13. 32%
14. 34%
15. 36%
16. 38%
17. 40%
18. 42%
19. 44%</t>
        </r>
        <r>
          <rPr>
            <b/>
            <sz val="8"/>
            <color indexed="81"/>
            <rFont val="Calibri"/>
            <family val="2"/>
          </rPr>
          <t xml:space="preserve">
</t>
        </r>
        <r>
          <rPr>
            <sz val="8"/>
            <color indexed="81"/>
            <rFont val="Calibri"/>
            <family val="2"/>
          </rPr>
          <t xml:space="preserve">*Please note that LEED energy performance is based on compliance with </t>
        </r>
        <r>
          <rPr>
            <u/>
            <sz val="8"/>
            <color indexed="81"/>
            <rFont val="Calibri"/>
            <family val="2"/>
          </rPr>
          <t>ASHRAE 90.1 - 2007.</t>
        </r>
        <r>
          <rPr>
            <sz val="8"/>
            <color indexed="81"/>
            <rFont val="Calibri"/>
            <family val="2"/>
          </rPr>
          <t xml:space="preserve">  Federal Energy performance is based on compliance with </t>
        </r>
        <r>
          <rPr>
            <u/>
            <sz val="8"/>
            <color indexed="81"/>
            <rFont val="Calibri"/>
            <family val="2"/>
          </rPr>
          <t>ASHRAE 90.1</t>
        </r>
        <r>
          <rPr>
            <sz val="8"/>
            <color indexed="81"/>
            <rFont val="Calibri"/>
            <family val="2"/>
          </rPr>
          <t xml:space="preserve"> current version.  </t>
        </r>
      </text>
    </comment>
    <comment ref="U59" authorId="2">
      <text>
        <r>
          <rPr>
            <b/>
            <sz val="8"/>
            <color indexed="81"/>
            <rFont val="Calibri"/>
            <family val="2"/>
          </rPr>
          <t xml:space="preserve">Demonstrate a % improvement over ASHRAE 90.1:
</t>
        </r>
        <r>
          <rPr>
            <b/>
            <u/>
            <sz val="8"/>
            <color indexed="81"/>
            <rFont val="Tahoma"/>
            <family val="2"/>
          </rPr>
          <t xml:space="preserve">
</t>
        </r>
        <r>
          <rPr>
            <b/>
            <u/>
            <sz val="8"/>
            <color indexed="81"/>
            <rFont val="Calibri"/>
            <family val="2"/>
          </rPr>
          <t>New Buildings:</t>
        </r>
        <r>
          <rPr>
            <b/>
            <sz val="8"/>
            <color indexed="81"/>
            <rFont val="Calibri"/>
            <family val="2"/>
          </rPr>
          <t xml:space="preserve">
</t>
        </r>
        <r>
          <rPr>
            <sz val="8"/>
            <color indexed="81"/>
            <rFont val="Calibri"/>
            <family val="2"/>
          </rPr>
          <t xml:space="preserve">1. 12%
2. 14%
3. 16%
4. 18%
5. 20%
6. 22%
7. 24%
8. 26%
9. 28%
10. </t>
        </r>
        <r>
          <rPr>
            <b/>
            <sz val="8"/>
            <color indexed="81"/>
            <rFont val="Calibri"/>
            <family val="2"/>
          </rPr>
          <t xml:space="preserve">30% (Federal Requirement)*
</t>
        </r>
        <r>
          <rPr>
            <sz val="8"/>
            <color indexed="81"/>
            <rFont val="Calibri"/>
            <family val="2"/>
          </rPr>
          <t xml:space="preserve">11. 32%
12. 34%
13. 36%
14. 38%
15. 40%
16. 42%
17. 44%
18. 46%
19. 48%
</t>
        </r>
        <r>
          <rPr>
            <b/>
            <sz val="8"/>
            <color indexed="81"/>
            <rFont val="Calibri"/>
            <family val="2"/>
          </rPr>
          <t xml:space="preserve">
</t>
        </r>
        <r>
          <rPr>
            <b/>
            <u/>
            <sz val="8"/>
            <color indexed="81"/>
            <rFont val="Calibri"/>
            <family val="2"/>
          </rPr>
          <t>Existing Buildings:</t>
        </r>
        <r>
          <rPr>
            <b/>
            <sz val="8"/>
            <color indexed="81"/>
            <rFont val="Calibri"/>
            <family val="2"/>
          </rPr>
          <t xml:space="preserve">
</t>
        </r>
        <r>
          <rPr>
            <sz val="8"/>
            <color indexed="81"/>
            <rFont val="Calibri"/>
            <family val="2"/>
          </rPr>
          <t>1. 8%
2. 10%
3. 12%
4. 14%
5. 16%
6. 18%  
7.</t>
        </r>
        <r>
          <rPr>
            <b/>
            <sz val="8"/>
            <color indexed="81"/>
            <rFont val="Calibri"/>
            <family val="2"/>
          </rPr>
          <t xml:space="preserve"> 20% (Federal Requirement)*</t>
        </r>
        <r>
          <rPr>
            <sz val="8"/>
            <color indexed="81"/>
            <rFont val="Calibri"/>
            <family val="2"/>
          </rPr>
          <t xml:space="preserve">
8. 22%
9. 24%
10. 26%
11. 28%
12. 30%
13. 32%
14. 34%
15. 36%
16. 38%
17. 40%
18. 42%
19. 44%</t>
        </r>
        <r>
          <rPr>
            <b/>
            <sz val="8"/>
            <color indexed="81"/>
            <rFont val="Calibri"/>
            <family val="2"/>
          </rPr>
          <t xml:space="preserve">
</t>
        </r>
        <r>
          <rPr>
            <sz val="8"/>
            <color indexed="81"/>
            <rFont val="Calibri"/>
            <family val="2"/>
          </rPr>
          <t xml:space="preserve">*Please note that LEED energy performance is based on compliance with </t>
        </r>
        <r>
          <rPr>
            <u/>
            <sz val="8"/>
            <color indexed="81"/>
            <rFont val="Calibri"/>
            <family val="2"/>
          </rPr>
          <t>ASHRAE 90.1 - 2007.</t>
        </r>
        <r>
          <rPr>
            <sz val="8"/>
            <color indexed="81"/>
            <rFont val="Calibri"/>
            <family val="2"/>
          </rPr>
          <t xml:space="preserve">  Federal Energy performance is based on compliance with </t>
        </r>
        <r>
          <rPr>
            <u/>
            <sz val="8"/>
            <color indexed="81"/>
            <rFont val="Calibri"/>
            <family val="2"/>
          </rPr>
          <t>ASHRAE 90.1</t>
        </r>
        <r>
          <rPr>
            <sz val="8"/>
            <color indexed="81"/>
            <rFont val="Calibri"/>
            <family val="2"/>
          </rPr>
          <t xml:space="preserve"> current version.  </t>
        </r>
      </text>
    </comment>
    <comment ref="X59" authorId="2">
      <text>
        <r>
          <rPr>
            <b/>
            <sz val="8"/>
            <color indexed="81"/>
            <rFont val="Calibri"/>
            <family val="2"/>
          </rPr>
          <t xml:space="preserve">Demonstrate a % improvement over ASHRAE 90.1:
</t>
        </r>
        <r>
          <rPr>
            <b/>
            <u/>
            <sz val="8"/>
            <color indexed="81"/>
            <rFont val="Tahoma"/>
            <family val="2"/>
          </rPr>
          <t xml:space="preserve">
</t>
        </r>
        <r>
          <rPr>
            <b/>
            <u/>
            <sz val="8"/>
            <color indexed="81"/>
            <rFont val="Calibri"/>
            <family val="2"/>
          </rPr>
          <t>New Buildings:</t>
        </r>
        <r>
          <rPr>
            <b/>
            <sz val="8"/>
            <color indexed="81"/>
            <rFont val="Calibri"/>
            <family val="2"/>
          </rPr>
          <t xml:space="preserve">
</t>
        </r>
        <r>
          <rPr>
            <sz val="8"/>
            <color indexed="81"/>
            <rFont val="Calibri"/>
            <family val="2"/>
          </rPr>
          <t xml:space="preserve">1. 12%
2. 14%
3. 16%
4. 18%
5. 20%
6. 22%
7. 24%
8. 26%
9. 28%
10. </t>
        </r>
        <r>
          <rPr>
            <b/>
            <sz val="8"/>
            <color indexed="81"/>
            <rFont val="Calibri"/>
            <family val="2"/>
          </rPr>
          <t xml:space="preserve">30% (Federal Requirement)*
</t>
        </r>
        <r>
          <rPr>
            <sz val="8"/>
            <color indexed="81"/>
            <rFont val="Calibri"/>
            <family val="2"/>
          </rPr>
          <t xml:space="preserve">11. 32%
12. 34%
13. 36%
14. 38%
15. 40%
16. 42%
17. 44%
18. 46%
19. 48%
</t>
        </r>
        <r>
          <rPr>
            <b/>
            <sz val="8"/>
            <color indexed="81"/>
            <rFont val="Calibri"/>
            <family val="2"/>
          </rPr>
          <t xml:space="preserve">
</t>
        </r>
        <r>
          <rPr>
            <b/>
            <u/>
            <sz val="8"/>
            <color indexed="81"/>
            <rFont val="Calibri"/>
            <family val="2"/>
          </rPr>
          <t>Existing Buildings:</t>
        </r>
        <r>
          <rPr>
            <b/>
            <sz val="8"/>
            <color indexed="81"/>
            <rFont val="Calibri"/>
            <family val="2"/>
          </rPr>
          <t xml:space="preserve">
</t>
        </r>
        <r>
          <rPr>
            <sz val="8"/>
            <color indexed="81"/>
            <rFont val="Calibri"/>
            <family val="2"/>
          </rPr>
          <t>1. 8%
2. 10%
3. 12%
4. 14%
5. 16%
6. 18%  
7.</t>
        </r>
        <r>
          <rPr>
            <b/>
            <sz val="8"/>
            <color indexed="81"/>
            <rFont val="Calibri"/>
            <family val="2"/>
          </rPr>
          <t xml:space="preserve"> 20% (Federal Requirement)*</t>
        </r>
        <r>
          <rPr>
            <sz val="8"/>
            <color indexed="81"/>
            <rFont val="Calibri"/>
            <family val="2"/>
          </rPr>
          <t xml:space="preserve">
8. 22%
9. 24%
10. 26%
11. 28%
12. 30%
13. 32%
14. 34%
15. 36%
16. 38%
17. 40%
18. 42%
19. 44%</t>
        </r>
        <r>
          <rPr>
            <b/>
            <sz val="8"/>
            <color indexed="81"/>
            <rFont val="Calibri"/>
            <family val="2"/>
          </rPr>
          <t xml:space="preserve">
</t>
        </r>
        <r>
          <rPr>
            <sz val="8"/>
            <color indexed="81"/>
            <rFont val="Calibri"/>
            <family val="2"/>
          </rPr>
          <t xml:space="preserve">*Please note that LEED energy performance is based on compliance with </t>
        </r>
        <r>
          <rPr>
            <u/>
            <sz val="8"/>
            <color indexed="81"/>
            <rFont val="Calibri"/>
            <family val="2"/>
          </rPr>
          <t>ASHRAE 90.1 - 2007.</t>
        </r>
        <r>
          <rPr>
            <sz val="8"/>
            <color indexed="81"/>
            <rFont val="Calibri"/>
            <family val="2"/>
          </rPr>
          <t xml:space="preserve">  Federal Energy performance is based on compliance with </t>
        </r>
        <r>
          <rPr>
            <u/>
            <sz val="8"/>
            <color indexed="81"/>
            <rFont val="Calibri"/>
            <family val="2"/>
          </rPr>
          <t>ASHRAE 90.1</t>
        </r>
        <r>
          <rPr>
            <sz val="8"/>
            <color indexed="81"/>
            <rFont val="Calibri"/>
            <family val="2"/>
          </rPr>
          <t xml:space="preserve"> current version.  </t>
        </r>
      </text>
    </comment>
    <comment ref="AA59" authorId="2">
      <text>
        <r>
          <rPr>
            <b/>
            <sz val="8"/>
            <color indexed="81"/>
            <rFont val="Calibri"/>
            <family val="2"/>
          </rPr>
          <t xml:space="preserve">Demonstrate a % improvement over ASHRAE 90.1:
</t>
        </r>
        <r>
          <rPr>
            <b/>
            <u/>
            <sz val="8"/>
            <color indexed="81"/>
            <rFont val="Tahoma"/>
            <family val="2"/>
          </rPr>
          <t xml:space="preserve">
</t>
        </r>
        <r>
          <rPr>
            <b/>
            <u/>
            <sz val="8"/>
            <color indexed="81"/>
            <rFont val="Calibri"/>
            <family val="2"/>
          </rPr>
          <t>New Buildings:</t>
        </r>
        <r>
          <rPr>
            <b/>
            <sz val="8"/>
            <color indexed="81"/>
            <rFont val="Calibri"/>
            <family val="2"/>
          </rPr>
          <t xml:space="preserve">
</t>
        </r>
        <r>
          <rPr>
            <sz val="8"/>
            <color indexed="81"/>
            <rFont val="Calibri"/>
            <family val="2"/>
          </rPr>
          <t xml:space="preserve">1. 12%
2. 14%
3. 16%
4. 18%
5. 20%
6. 22%
7. 24%
8. 26%
9. 28%
10. </t>
        </r>
        <r>
          <rPr>
            <b/>
            <sz val="8"/>
            <color indexed="81"/>
            <rFont val="Calibri"/>
            <family val="2"/>
          </rPr>
          <t xml:space="preserve">30% (Federal Requirement)*
</t>
        </r>
        <r>
          <rPr>
            <sz val="8"/>
            <color indexed="81"/>
            <rFont val="Calibri"/>
            <family val="2"/>
          </rPr>
          <t xml:space="preserve">11. 32%
12. 34%
13. 36%
14. 38%
15. 40%
16. 42%
17. 44%
18. 46%
19. 48%
</t>
        </r>
        <r>
          <rPr>
            <b/>
            <sz val="8"/>
            <color indexed="81"/>
            <rFont val="Calibri"/>
            <family val="2"/>
          </rPr>
          <t xml:space="preserve">
</t>
        </r>
        <r>
          <rPr>
            <b/>
            <u/>
            <sz val="8"/>
            <color indexed="81"/>
            <rFont val="Calibri"/>
            <family val="2"/>
          </rPr>
          <t>Existing Buildings:</t>
        </r>
        <r>
          <rPr>
            <b/>
            <sz val="8"/>
            <color indexed="81"/>
            <rFont val="Calibri"/>
            <family val="2"/>
          </rPr>
          <t xml:space="preserve">
</t>
        </r>
        <r>
          <rPr>
            <sz val="8"/>
            <color indexed="81"/>
            <rFont val="Calibri"/>
            <family val="2"/>
          </rPr>
          <t>1. 8%
2. 10%
3. 12%
4. 14%
5. 16%
6. 18%  
7.</t>
        </r>
        <r>
          <rPr>
            <b/>
            <sz val="8"/>
            <color indexed="81"/>
            <rFont val="Calibri"/>
            <family val="2"/>
          </rPr>
          <t xml:space="preserve"> 20% (Federal Requirement)*</t>
        </r>
        <r>
          <rPr>
            <sz val="8"/>
            <color indexed="81"/>
            <rFont val="Calibri"/>
            <family val="2"/>
          </rPr>
          <t xml:space="preserve">
8. 22%
9. 24%
10. 26%
11. 28%
12. 30%
13. 32%
14. 34%
15. 36%
16. 38%
17. 40%
18. 42%
19. 44%</t>
        </r>
        <r>
          <rPr>
            <b/>
            <sz val="8"/>
            <color indexed="81"/>
            <rFont val="Calibri"/>
            <family val="2"/>
          </rPr>
          <t xml:space="preserve">
</t>
        </r>
        <r>
          <rPr>
            <sz val="8"/>
            <color indexed="81"/>
            <rFont val="Calibri"/>
            <family val="2"/>
          </rPr>
          <t xml:space="preserve">*Please note that LEED energy performance is based on compliance with </t>
        </r>
        <r>
          <rPr>
            <u/>
            <sz val="8"/>
            <color indexed="81"/>
            <rFont val="Calibri"/>
            <family val="2"/>
          </rPr>
          <t>ASHRAE 90.1 - 2007.</t>
        </r>
        <r>
          <rPr>
            <sz val="8"/>
            <color indexed="81"/>
            <rFont val="Calibri"/>
            <family val="2"/>
          </rPr>
          <t xml:space="preserve">  Federal Energy performance is based on compliance with </t>
        </r>
        <r>
          <rPr>
            <u/>
            <sz val="8"/>
            <color indexed="81"/>
            <rFont val="Calibri"/>
            <family val="2"/>
          </rPr>
          <t>ASHRAE 90.1</t>
        </r>
        <r>
          <rPr>
            <sz val="8"/>
            <color indexed="81"/>
            <rFont val="Calibri"/>
            <family val="2"/>
          </rPr>
          <t xml:space="preserve"> current version.  </t>
        </r>
      </text>
    </comment>
    <comment ref="L60" authorId="2">
      <text>
        <r>
          <rPr>
            <b/>
            <sz val="8"/>
            <color indexed="81"/>
            <rFont val="Calibri"/>
            <family val="2"/>
          </rPr>
          <t xml:space="preserve">Demonstrate a reduction in Fossil Fuel Derived Energy (For New Construction and Major Renovations greater than $2,500,000):
</t>
        </r>
        <r>
          <rPr>
            <sz val="8"/>
            <color indexed="81"/>
            <rFont val="Calibri"/>
            <family val="2"/>
          </rPr>
          <t xml:space="preserve">
1.. 80% reduction by 2020
2.  95% reduction by 2025
3.  100% reduction by 2030
4.   Other
Note: 
Fossil fuel derived energy should be reduced compared to a similar building from fiscal year 2003 as measured by the Commercial Buildings Energy Consumption Survey</t>
        </r>
      </text>
    </comment>
    <comment ref="O60" authorId="2">
      <text>
        <r>
          <rPr>
            <b/>
            <sz val="8"/>
            <color indexed="81"/>
            <rFont val="Calibri"/>
            <family val="2"/>
          </rPr>
          <t xml:space="preserve">Demonstrate a reduction in Fossil Fuel Derived Energy (For New Construction and Major Renovations greater than $2,500,000):
</t>
        </r>
        <r>
          <rPr>
            <sz val="8"/>
            <color indexed="81"/>
            <rFont val="Calibri"/>
            <family val="2"/>
          </rPr>
          <t xml:space="preserve">
1.. 80% reduction by 2020
2.  95% reduction by 2025
3.  100% reduction by 2030
4.   Other
Note: 
Fossil fuel derived energy should be reduced compared to a similar building from fiscal year 2003 as measured by the Commercial Buildings Energy Consumption Survey</t>
        </r>
      </text>
    </comment>
    <comment ref="R60" authorId="2">
      <text>
        <r>
          <rPr>
            <b/>
            <sz val="8"/>
            <color indexed="81"/>
            <rFont val="Calibri"/>
            <family val="2"/>
          </rPr>
          <t xml:space="preserve">Demonstrate a reduction in Fossil Fuel Derived Energy (For New Construction and Major Renovations greater than $2,500,000):
</t>
        </r>
        <r>
          <rPr>
            <sz val="8"/>
            <color indexed="81"/>
            <rFont val="Calibri"/>
            <family val="2"/>
          </rPr>
          <t xml:space="preserve">
1.. 80% reduction by 2020
2.  95% reduction by 2025
3.  100% reduction by 2030
4.   Other
Note: 
Fossil fuel derived energy should be reduced compared to a similar building from fiscal year 2003 as measured by the Commercial Buildings Energy Consumption Survey</t>
        </r>
      </text>
    </comment>
    <comment ref="U60" authorId="2">
      <text>
        <r>
          <rPr>
            <b/>
            <sz val="8"/>
            <color indexed="81"/>
            <rFont val="Calibri"/>
            <family val="2"/>
          </rPr>
          <t xml:space="preserve">Demonstrate a reduction in Fossil Fuel Derived Energy (For New Construction and Major Renovations greater than $2,500,000):
</t>
        </r>
        <r>
          <rPr>
            <sz val="8"/>
            <color indexed="81"/>
            <rFont val="Calibri"/>
            <family val="2"/>
          </rPr>
          <t xml:space="preserve">
1.. 80% reduction by 2020
2.  95% reduction by 2025
3.  100% reduction by 2030
4.   Other
Note: 
Fossil fuel derived energy should be reduced compared to a similar building from fiscal year 2003 as measured by the Commercial Buildings Energy Consumption Survey</t>
        </r>
      </text>
    </comment>
    <comment ref="X60" authorId="2">
      <text>
        <r>
          <rPr>
            <b/>
            <sz val="8"/>
            <color indexed="81"/>
            <rFont val="Calibri"/>
            <family val="2"/>
          </rPr>
          <t xml:space="preserve">Demonstrate a reduction in Fossil Fuel Derived Energy (For New Construction and Major Renovations greater than $2,500,000):
</t>
        </r>
        <r>
          <rPr>
            <sz val="8"/>
            <color indexed="81"/>
            <rFont val="Calibri"/>
            <family val="2"/>
          </rPr>
          <t xml:space="preserve">
1.. 80% reduction by 2020
2.  95% reduction by 2025
3.  100% reduction by 2030
4.   Other
Note: 
Fossil fuel derived energy should be reduced compared to a similar building from fiscal year 2003 as measured by the Commercial Buildings Energy Consumption Survey</t>
        </r>
      </text>
    </comment>
    <comment ref="AA60" authorId="2">
      <text>
        <r>
          <rPr>
            <b/>
            <sz val="8"/>
            <color indexed="81"/>
            <rFont val="Calibri"/>
            <family val="2"/>
          </rPr>
          <t xml:space="preserve">Demonstrate a reduction in Fossil Fuel Derived Energy (For New Construction and Major Renovations greater than $2,500,000):
</t>
        </r>
        <r>
          <rPr>
            <sz val="8"/>
            <color indexed="81"/>
            <rFont val="Calibri"/>
            <family val="2"/>
          </rPr>
          <t xml:space="preserve">
1.. 80% reduction by 2020
2.  95% reduction by 2025
3.  100% reduction by 2030
4.   Other
Note: 
Fossil fuel derived energy should be reduced compared to a similar building from fiscal year 2003 as measured by the Commercial Buildings Energy Consumption Survey</t>
        </r>
      </text>
    </comment>
    <comment ref="L61" authorId="2">
      <text>
        <r>
          <rPr>
            <b/>
            <sz val="8"/>
            <color indexed="81"/>
            <rFont val="Tahoma"/>
            <family val="2"/>
          </rPr>
          <t xml:space="preserve">Energy Efficient Electronic Products:
</t>
        </r>
        <r>
          <rPr>
            <b/>
            <sz val="8"/>
            <color indexed="81"/>
            <rFont val="Calibri"/>
            <family val="2"/>
          </rPr>
          <t xml:space="preserve">EPEAT Products:
</t>
        </r>
        <r>
          <rPr>
            <b/>
            <sz val="8"/>
            <color indexed="81"/>
            <rFont val="Tahoma"/>
            <family val="2"/>
          </rPr>
          <t xml:space="preserve">
</t>
        </r>
        <r>
          <rPr>
            <sz val="8"/>
            <color indexed="81"/>
            <rFont val="Calibri"/>
            <family val="2"/>
          </rPr>
          <t xml:space="preserve">1. Desktop computers
3. Laptop computers
3. Thin client computers, 
4. Computer workstations
5. Computer monitors.
6. Other
</t>
        </r>
      </text>
    </comment>
    <comment ref="O61" authorId="2">
      <text>
        <r>
          <rPr>
            <b/>
            <sz val="8"/>
            <color indexed="81"/>
            <rFont val="Tahoma"/>
            <family val="2"/>
          </rPr>
          <t xml:space="preserve">Energy Efficient Electronic Products:
</t>
        </r>
        <r>
          <rPr>
            <b/>
            <sz val="8"/>
            <color indexed="81"/>
            <rFont val="Calibri"/>
            <family val="2"/>
          </rPr>
          <t xml:space="preserve">EPEAT Products:
</t>
        </r>
        <r>
          <rPr>
            <b/>
            <sz val="8"/>
            <color indexed="81"/>
            <rFont val="Tahoma"/>
            <family val="2"/>
          </rPr>
          <t xml:space="preserve">
</t>
        </r>
        <r>
          <rPr>
            <sz val="8"/>
            <color indexed="81"/>
            <rFont val="Calibri"/>
            <family val="2"/>
          </rPr>
          <t xml:space="preserve">1. Desktop computers
3. Laptop computers
3. Thin client computers, 
4. Computer workstations
5. Computer monitors.
6. Other
</t>
        </r>
      </text>
    </comment>
    <comment ref="R61" authorId="2">
      <text>
        <r>
          <rPr>
            <b/>
            <sz val="8"/>
            <color indexed="81"/>
            <rFont val="Tahoma"/>
            <family val="2"/>
          </rPr>
          <t xml:space="preserve">Energy Efficient Electronic Products:
</t>
        </r>
        <r>
          <rPr>
            <b/>
            <sz val="8"/>
            <color indexed="81"/>
            <rFont val="Calibri"/>
            <family val="2"/>
          </rPr>
          <t xml:space="preserve">EPEAT Products:
</t>
        </r>
        <r>
          <rPr>
            <b/>
            <sz val="8"/>
            <color indexed="81"/>
            <rFont val="Tahoma"/>
            <family val="2"/>
          </rPr>
          <t xml:space="preserve">
</t>
        </r>
        <r>
          <rPr>
            <sz val="8"/>
            <color indexed="81"/>
            <rFont val="Calibri"/>
            <family val="2"/>
          </rPr>
          <t xml:space="preserve">1. Desktop computers
3. Laptop computers
3. Thin client computers, 
4. Computer workstations
5. Computer monitors.
6. Other
</t>
        </r>
      </text>
    </comment>
    <comment ref="U61" authorId="2">
      <text>
        <r>
          <rPr>
            <b/>
            <sz val="8"/>
            <color indexed="81"/>
            <rFont val="Tahoma"/>
            <family val="2"/>
          </rPr>
          <t xml:space="preserve">Energy Efficient Electronic Products:
</t>
        </r>
        <r>
          <rPr>
            <b/>
            <sz val="8"/>
            <color indexed="81"/>
            <rFont val="Calibri"/>
            <family val="2"/>
          </rPr>
          <t xml:space="preserve">EPEAT Products:
</t>
        </r>
        <r>
          <rPr>
            <b/>
            <sz val="8"/>
            <color indexed="81"/>
            <rFont val="Tahoma"/>
            <family val="2"/>
          </rPr>
          <t xml:space="preserve">
</t>
        </r>
        <r>
          <rPr>
            <sz val="8"/>
            <color indexed="81"/>
            <rFont val="Calibri"/>
            <family val="2"/>
          </rPr>
          <t xml:space="preserve">1. Desktop computers
3. Laptop computers
3. Thin client computers, 
4. Computer workstations
5. Computer monitors.
6. Other
</t>
        </r>
      </text>
    </comment>
    <comment ref="X61" authorId="2">
      <text>
        <r>
          <rPr>
            <b/>
            <sz val="8"/>
            <color indexed="81"/>
            <rFont val="Tahoma"/>
            <family val="2"/>
          </rPr>
          <t xml:space="preserve">Energy Efficient Electronic Products:
</t>
        </r>
        <r>
          <rPr>
            <b/>
            <sz val="8"/>
            <color indexed="81"/>
            <rFont val="Calibri"/>
            <family val="2"/>
          </rPr>
          <t xml:space="preserve">EPEAT Products:
</t>
        </r>
        <r>
          <rPr>
            <b/>
            <sz val="8"/>
            <color indexed="81"/>
            <rFont val="Tahoma"/>
            <family val="2"/>
          </rPr>
          <t xml:space="preserve">
</t>
        </r>
        <r>
          <rPr>
            <sz val="8"/>
            <color indexed="81"/>
            <rFont val="Calibri"/>
            <family val="2"/>
          </rPr>
          <t xml:space="preserve">1. Desktop computers
3. Laptop computers
3. Thin client computers, 
4. Computer workstations
5. Computer monitors.
6. Other
</t>
        </r>
      </text>
    </comment>
    <comment ref="AA61" authorId="2">
      <text>
        <r>
          <rPr>
            <b/>
            <sz val="8"/>
            <color indexed="81"/>
            <rFont val="Tahoma"/>
            <family val="2"/>
          </rPr>
          <t xml:space="preserve">Energy Efficient Electronic Products:
</t>
        </r>
        <r>
          <rPr>
            <b/>
            <sz val="8"/>
            <color indexed="81"/>
            <rFont val="Calibri"/>
            <family val="2"/>
          </rPr>
          <t xml:space="preserve">EPEAT Products:
</t>
        </r>
        <r>
          <rPr>
            <b/>
            <sz val="8"/>
            <color indexed="81"/>
            <rFont val="Tahoma"/>
            <family val="2"/>
          </rPr>
          <t xml:space="preserve">
</t>
        </r>
        <r>
          <rPr>
            <sz val="8"/>
            <color indexed="81"/>
            <rFont val="Calibri"/>
            <family val="2"/>
          </rPr>
          <t xml:space="preserve">1. Desktop computers
3. Laptop computers
3. Thin client computers, 
4. Computer workstations
5. Computer monitors.
6. Other
</t>
        </r>
      </text>
    </comment>
    <comment ref="L62" authorId="2">
      <text>
        <r>
          <rPr>
            <b/>
            <sz val="8"/>
            <color indexed="81"/>
            <rFont val="Calibri"/>
            <family val="2"/>
          </rPr>
          <t xml:space="preserve">Energy Star or FEMP Designated Products:
</t>
        </r>
        <r>
          <rPr>
            <sz val="8"/>
            <color indexed="81"/>
            <rFont val="Calibri"/>
            <family val="2"/>
          </rPr>
          <t>1. Lighting 
2. Commercial HVAC Equipment and Motors
3. Food Service Equipment
4. Office Equipment
5. Home Electronics
6. Appliances
7. Residential HVAC Equipment and Motors
8. Plumbing Equipment
9. Building Envelope Components
10. Water Sense labeled products
11. No Energy Star or FEMP designated products are available
12. Energy Star and FEMP designated products are not cost effective over the life of the product
13. Energy Star or FEMP designated products do not meet the functional requirements of the project
14. Other</t>
        </r>
      </text>
    </comment>
    <comment ref="O62" authorId="2">
      <text>
        <r>
          <rPr>
            <b/>
            <sz val="8"/>
            <color indexed="81"/>
            <rFont val="Calibri"/>
            <family val="2"/>
          </rPr>
          <t xml:space="preserve">Energy Star or FEMP Designated Products:
</t>
        </r>
        <r>
          <rPr>
            <sz val="8"/>
            <color indexed="81"/>
            <rFont val="Calibri"/>
            <family val="2"/>
          </rPr>
          <t>1. Lighting 
2. Commercial HVAC Equipment and Motors
3. Food Service Equipment
4. Office Equipment
5. Home Electronics
6. Appliances
7. Residential HVAC Equipment and Motors
8. Plumbing Equipment
9. Building Envelope Components
10. Water Sense labeled products
11. No Energy Star or FEMP designated products are available
12. Energy Star and FEMP designated products are not cost effective over the life of the product
13. Energy Star or FEMP designated products do not meet the functional requirements of the project
14. Other</t>
        </r>
      </text>
    </comment>
    <comment ref="R62" authorId="2">
      <text>
        <r>
          <rPr>
            <b/>
            <sz val="8"/>
            <color indexed="81"/>
            <rFont val="Calibri"/>
            <family val="2"/>
          </rPr>
          <t xml:space="preserve">Energy Star or FEMP Designated Products:
</t>
        </r>
        <r>
          <rPr>
            <sz val="8"/>
            <color indexed="81"/>
            <rFont val="Calibri"/>
            <family val="2"/>
          </rPr>
          <t>1. Lighting 
2. Commercial HVAC Equipment and Motors
3. Food Service Equipment
4. Office Equipment
5. Home Electronics
6. Appliances
7. Residential HVAC Equipment and Motors
8. Plumbing Equipment
9. Building Envelope Components
10. Water Sense labeled products
11. No Energy Star or FEMP designated products are available
12. Energy Star and FEMP designated products are not cost effective over the life of the product
13. Energy Star or FEMP designated products do not meet the functional requirements of the project
14. Other</t>
        </r>
      </text>
    </comment>
    <comment ref="U62" authorId="2">
      <text>
        <r>
          <rPr>
            <b/>
            <sz val="8"/>
            <color indexed="81"/>
            <rFont val="Calibri"/>
            <family val="2"/>
          </rPr>
          <t xml:space="preserve">Energy Star or FEMP Designated Products:
</t>
        </r>
        <r>
          <rPr>
            <sz val="8"/>
            <color indexed="81"/>
            <rFont val="Calibri"/>
            <family val="2"/>
          </rPr>
          <t>1. Lighting 
2. Commercial HVAC Equipment and Motors
3. Food Service Equipment
4. Office Equipment
5. Home Electronics
6. Appliances
7. Residential HVAC Equipment and Motors
8. Plumbing Equipment
9. Building Envelope Components
10. Water Sense labeled products
11. No Energy Star or FEMP designated products are available
12. Energy Star and FEMP designated products are not cost effective over the life of the product
13. Energy Star or FEMP designated products do not meet the functional requirements of the project
14. Other</t>
        </r>
      </text>
    </comment>
    <comment ref="X62" authorId="2">
      <text>
        <r>
          <rPr>
            <b/>
            <sz val="8"/>
            <color indexed="81"/>
            <rFont val="Calibri"/>
            <family val="2"/>
          </rPr>
          <t xml:space="preserve">Energy Star or FEMP Designated Products:
</t>
        </r>
        <r>
          <rPr>
            <sz val="8"/>
            <color indexed="81"/>
            <rFont val="Calibri"/>
            <family val="2"/>
          </rPr>
          <t>1. Lighting 
2. Commercial HVAC Equipment and Motors
3. Food Service Equipment
4. Office Equipment
5. Home Electronics
6. Appliances
7. Residential HVAC Equipment and Motors
8. Plumbing Equipment
9. Building Envelope Components
10. Water Sense labeled products
11. No Energy Star or FEMP designated products are available
12. Energy Star and FEMP designated products are not cost effective over the life of the product
13. Energy Star or FEMP designated products do not meet the functional requirements of the project
14. Other</t>
        </r>
      </text>
    </comment>
    <comment ref="AA62" authorId="2">
      <text>
        <r>
          <rPr>
            <b/>
            <sz val="8"/>
            <color indexed="81"/>
            <rFont val="Calibri"/>
            <family val="2"/>
          </rPr>
          <t xml:space="preserve">Energy Star or FEMP Designated Products:
</t>
        </r>
        <r>
          <rPr>
            <sz val="8"/>
            <color indexed="81"/>
            <rFont val="Calibri"/>
            <family val="2"/>
          </rPr>
          <t>1. Lighting 
2. Commercial HVAC Equipment and Motors
3. Food Service Equipment
4. Office Equipment
5. Home Electronics
6. Appliances
7. Residential HVAC Equipment and Motors
8. Plumbing Equipment
9. Building Envelope Components
10. Water Sense labeled products
11. No Energy Star or FEMP designated products are available
12. Energy Star and FEMP designated products are not cost effective over the life of the product
13. Energy Star or FEMP designated products do not meet the functional requirements of the project
14. Other</t>
        </r>
      </text>
    </comment>
    <comment ref="L63" authorId="2">
      <text>
        <r>
          <rPr>
            <b/>
            <sz val="8"/>
            <color indexed="81"/>
            <rFont val="Calibri"/>
            <family val="2"/>
          </rPr>
          <t xml:space="preserve">Premium Efficiency Motors:
</t>
        </r>
        <r>
          <rPr>
            <sz val="8"/>
            <color indexed="81"/>
            <rFont val="Calibri"/>
            <family val="2"/>
          </rPr>
          <t xml:space="preserve">1. Provided on ALL motors ≥ 1.0 HP
2. Other
Note:
This includes motors specified under both Mechanical and Electrical Divisions
</t>
        </r>
      </text>
    </comment>
    <comment ref="O63" authorId="2">
      <text>
        <r>
          <rPr>
            <b/>
            <sz val="8"/>
            <color indexed="81"/>
            <rFont val="Calibri"/>
            <family val="2"/>
          </rPr>
          <t xml:space="preserve">Premium Efficiency Motors:
</t>
        </r>
        <r>
          <rPr>
            <sz val="8"/>
            <color indexed="81"/>
            <rFont val="Calibri"/>
            <family val="2"/>
          </rPr>
          <t xml:space="preserve">1. Provided on ALL motors ≥ 1.0 HP
2. Other
Note:
This includes motors specified under both Mechanical and Electrical Divisions
</t>
        </r>
      </text>
    </comment>
    <comment ref="R63" authorId="2">
      <text>
        <r>
          <rPr>
            <b/>
            <sz val="8"/>
            <color indexed="81"/>
            <rFont val="Calibri"/>
            <family val="2"/>
          </rPr>
          <t xml:space="preserve">Premium Efficiency Motors:
</t>
        </r>
        <r>
          <rPr>
            <sz val="8"/>
            <color indexed="81"/>
            <rFont val="Calibri"/>
            <family val="2"/>
          </rPr>
          <t xml:space="preserve">1. Provided on ALL motors ≥ 1.0 HP
2. Other
Note:
This includes motors specified under both Mechanical and Electrical Divisions
</t>
        </r>
      </text>
    </comment>
    <comment ref="U63" authorId="2">
      <text>
        <r>
          <rPr>
            <b/>
            <sz val="8"/>
            <color indexed="81"/>
            <rFont val="Calibri"/>
            <family val="2"/>
          </rPr>
          <t xml:space="preserve">Premium Efficiency Motors:
</t>
        </r>
        <r>
          <rPr>
            <sz val="8"/>
            <color indexed="81"/>
            <rFont val="Calibri"/>
            <family val="2"/>
          </rPr>
          <t xml:space="preserve">1. Provided on ALL motors ≥ 1.0 HP
2. Other
Note:
This includes motors specified under both Mechanical and Electrical Divisions
</t>
        </r>
      </text>
    </comment>
    <comment ref="X63" authorId="2">
      <text>
        <r>
          <rPr>
            <b/>
            <sz val="8"/>
            <color indexed="81"/>
            <rFont val="Calibri"/>
            <family val="2"/>
          </rPr>
          <t xml:space="preserve">Premium Efficiency Motors:
</t>
        </r>
        <r>
          <rPr>
            <sz val="8"/>
            <color indexed="81"/>
            <rFont val="Calibri"/>
            <family val="2"/>
          </rPr>
          <t xml:space="preserve">1. Provided on ALL motors ≥ 1.0 HP
2. Other
Note:
This includes motors specified under both Mechanical and Electrical Divisions
</t>
        </r>
      </text>
    </comment>
    <comment ref="AA63" authorId="2">
      <text>
        <r>
          <rPr>
            <b/>
            <sz val="8"/>
            <color indexed="81"/>
            <rFont val="Calibri"/>
            <family val="2"/>
          </rPr>
          <t xml:space="preserve">Premium Efficiency Motors:
</t>
        </r>
        <r>
          <rPr>
            <sz val="8"/>
            <color indexed="81"/>
            <rFont val="Calibri"/>
            <family val="2"/>
          </rPr>
          <t xml:space="preserve">1. Provided on ALL motors ≥ 1.0 HP
2. Other
Note:
This includes motors specified under both Mechanical and Electrical Divisions
</t>
        </r>
      </text>
    </comment>
    <comment ref="L64" authorId="2">
      <text>
        <r>
          <rPr>
            <b/>
            <sz val="8"/>
            <color indexed="81"/>
            <rFont val="Calibri"/>
            <family val="2"/>
          </rPr>
          <t xml:space="preserve">Solar Thermal:
</t>
        </r>
        <r>
          <rPr>
            <sz val="8"/>
            <color indexed="81"/>
            <rFont val="Calibri"/>
            <family val="2"/>
          </rPr>
          <t xml:space="preserve">1. Drain back solar water heating system
2. Thermosiphon solar water heating system
3. Direct Circulation System
4. Indirect Water Heating System
2. Solar thermal is not life cycle cost effective over 40 years.
3. Other
</t>
        </r>
        <r>
          <rPr>
            <b/>
            <sz val="8"/>
            <color indexed="81"/>
            <rFont val="Calibri"/>
            <family val="2"/>
          </rPr>
          <t xml:space="preserve">
</t>
        </r>
        <r>
          <rPr>
            <sz val="8"/>
            <color indexed="81"/>
            <rFont val="Calibri"/>
            <family val="2"/>
          </rPr>
          <t xml:space="preserve">
</t>
        </r>
      </text>
    </comment>
    <comment ref="O64" authorId="2">
      <text>
        <r>
          <rPr>
            <b/>
            <sz val="8"/>
            <color indexed="81"/>
            <rFont val="Calibri"/>
            <family val="2"/>
          </rPr>
          <t xml:space="preserve">Solar Thermal:
</t>
        </r>
        <r>
          <rPr>
            <sz val="8"/>
            <color indexed="81"/>
            <rFont val="Calibri"/>
            <family val="2"/>
          </rPr>
          <t xml:space="preserve">1. Drain back solar water heating system
2. Thermosiphon solar water heating system
3. Direct Circulation System
4. Indirect Water Heating System
2. Solar thermal is not life cycle cost effective over 40 years.
3. Other
</t>
        </r>
        <r>
          <rPr>
            <b/>
            <sz val="8"/>
            <color indexed="81"/>
            <rFont val="Calibri"/>
            <family val="2"/>
          </rPr>
          <t xml:space="preserve">
</t>
        </r>
        <r>
          <rPr>
            <sz val="8"/>
            <color indexed="81"/>
            <rFont val="Calibri"/>
            <family val="2"/>
          </rPr>
          <t xml:space="preserve">
</t>
        </r>
      </text>
    </comment>
    <comment ref="R64" authorId="2">
      <text>
        <r>
          <rPr>
            <b/>
            <sz val="8"/>
            <color indexed="81"/>
            <rFont val="Calibri"/>
            <family val="2"/>
          </rPr>
          <t xml:space="preserve">Solar Thermal:
</t>
        </r>
        <r>
          <rPr>
            <sz val="8"/>
            <color indexed="81"/>
            <rFont val="Calibri"/>
            <family val="2"/>
          </rPr>
          <t xml:space="preserve">1. Drain back solar water heating system
2. Thermosiphon solar water heating system
3. Direct Circulation System
4. Indirect Water Heating System
2. Solar thermal is not life cycle cost effective over 40 years.
3. Other
</t>
        </r>
        <r>
          <rPr>
            <b/>
            <sz val="8"/>
            <color indexed="81"/>
            <rFont val="Calibri"/>
            <family val="2"/>
          </rPr>
          <t xml:space="preserve">
</t>
        </r>
        <r>
          <rPr>
            <sz val="8"/>
            <color indexed="81"/>
            <rFont val="Calibri"/>
            <family val="2"/>
          </rPr>
          <t xml:space="preserve">
</t>
        </r>
      </text>
    </comment>
    <comment ref="U64" authorId="2">
      <text>
        <r>
          <rPr>
            <b/>
            <sz val="8"/>
            <color indexed="81"/>
            <rFont val="Calibri"/>
            <family val="2"/>
          </rPr>
          <t xml:space="preserve">Solar Thermal:
</t>
        </r>
        <r>
          <rPr>
            <sz val="8"/>
            <color indexed="81"/>
            <rFont val="Calibri"/>
            <family val="2"/>
          </rPr>
          <t xml:space="preserve">1. Drain back solar water heating system
2. Thermosiphon solar water heating system
3. Direct Circulation System
4. Indirect Water Heating System
2. Solar thermal is not life cycle cost effective over 40 years.
3. Other
</t>
        </r>
        <r>
          <rPr>
            <b/>
            <sz val="8"/>
            <color indexed="81"/>
            <rFont val="Calibri"/>
            <family val="2"/>
          </rPr>
          <t xml:space="preserve">
</t>
        </r>
        <r>
          <rPr>
            <sz val="8"/>
            <color indexed="81"/>
            <rFont val="Calibri"/>
            <family val="2"/>
          </rPr>
          <t xml:space="preserve">
</t>
        </r>
      </text>
    </comment>
    <comment ref="X64" authorId="2">
      <text>
        <r>
          <rPr>
            <b/>
            <sz val="8"/>
            <color indexed="81"/>
            <rFont val="Calibri"/>
            <family val="2"/>
          </rPr>
          <t xml:space="preserve">Solar Thermal:
</t>
        </r>
        <r>
          <rPr>
            <sz val="8"/>
            <color indexed="81"/>
            <rFont val="Calibri"/>
            <family val="2"/>
          </rPr>
          <t xml:space="preserve">1. Drain back solar water heating system
2. Thermosiphon solar water heating system
3. Direct Circulation System
4. Indirect Water Heating System
2. Solar thermal is not life cycle cost effective over 40 years.
3. Other
</t>
        </r>
        <r>
          <rPr>
            <b/>
            <sz val="8"/>
            <color indexed="81"/>
            <rFont val="Calibri"/>
            <family val="2"/>
          </rPr>
          <t xml:space="preserve">
</t>
        </r>
        <r>
          <rPr>
            <sz val="8"/>
            <color indexed="81"/>
            <rFont val="Calibri"/>
            <family val="2"/>
          </rPr>
          <t xml:space="preserve">
</t>
        </r>
      </text>
    </comment>
    <comment ref="AA64" authorId="2">
      <text>
        <r>
          <rPr>
            <b/>
            <sz val="8"/>
            <color indexed="81"/>
            <rFont val="Calibri"/>
            <family val="2"/>
          </rPr>
          <t xml:space="preserve">Solar Thermal:
</t>
        </r>
        <r>
          <rPr>
            <sz val="8"/>
            <color indexed="81"/>
            <rFont val="Calibri"/>
            <family val="2"/>
          </rPr>
          <t xml:space="preserve">1. Drain back solar water heating system
2. Thermosiphon solar water heating system
3. Direct Circulation System
4. Indirect Water Heating System
2. Solar thermal is not life cycle cost effective over 40 years.
3. Other
</t>
        </r>
        <r>
          <rPr>
            <b/>
            <sz val="8"/>
            <color indexed="81"/>
            <rFont val="Calibri"/>
            <family val="2"/>
          </rPr>
          <t xml:space="preserve">
</t>
        </r>
        <r>
          <rPr>
            <sz val="8"/>
            <color indexed="81"/>
            <rFont val="Calibri"/>
            <family val="2"/>
          </rPr>
          <t xml:space="preserve">
</t>
        </r>
      </text>
    </comment>
    <comment ref="L65" authorId="2">
      <text>
        <r>
          <rPr>
            <b/>
            <sz val="8"/>
            <color indexed="81"/>
            <rFont val="Tahoma"/>
            <family val="2"/>
          </rPr>
          <t xml:space="preserve">On-Site Renewable Energy:
</t>
        </r>
        <r>
          <rPr>
            <b/>
            <sz val="8"/>
            <color indexed="81"/>
            <rFont val="Calibri"/>
            <family val="2"/>
          </rPr>
          <t xml:space="preserve">
</t>
        </r>
        <r>
          <rPr>
            <b/>
            <u/>
            <sz val="8"/>
            <color indexed="81"/>
            <rFont val="Calibri"/>
            <family val="2"/>
          </rPr>
          <t>Source:</t>
        </r>
        <r>
          <rPr>
            <b/>
            <sz val="8"/>
            <color indexed="81"/>
            <rFont val="Calibri"/>
            <family val="2"/>
          </rPr>
          <t xml:space="preserve">
</t>
        </r>
        <r>
          <rPr>
            <sz val="8"/>
            <color indexed="81"/>
            <rFont val="Calibri"/>
            <family val="2"/>
          </rPr>
          <t>1. Photovoltaic Systems
2. Wind Energy Systems
3. Solar Thermal Systems
4. Bio-fuel based Electrical Systems
5. Geothermal Heating Systems 
6. Geothermal Electric Systems
7. Low Impact Hydroelectric Power Systems
8. Wave and Tidal Power Systems
9. Other</t>
        </r>
        <r>
          <rPr>
            <b/>
            <sz val="8"/>
            <color indexed="81"/>
            <rFont val="Calibri"/>
            <family val="2"/>
          </rPr>
          <t xml:space="preserve">
</t>
        </r>
        <r>
          <rPr>
            <b/>
            <u/>
            <sz val="8"/>
            <color indexed="81"/>
            <rFont val="Calibri"/>
            <family val="2"/>
          </rPr>
          <t xml:space="preserve">
% Renewable Energy:</t>
        </r>
        <r>
          <rPr>
            <b/>
            <sz val="8"/>
            <color indexed="81"/>
            <rFont val="Calibri"/>
            <family val="2"/>
          </rPr>
          <t xml:space="preserve">
</t>
        </r>
        <r>
          <rPr>
            <sz val="8"/>
            <color indexed="81"/>
            <rFont val="Calibri"/>
            <family val="2"/>
          </rPr>
          <t>1. 1%
2. 3%
3. 5%
4. 7%
5. 9%
6. 11%
7. Other
Note:
Excludes architectural features, passive solar, day lighting and geo-exchange systems (ground source heat pumps).</t>
        </r>
      </text>
    </comment>
    <comment ref="O65" authorId="2">
      <text>
        <r>
          <rPr>
            <b/>
            <sz val="8"/>
            <color indexed="81"/>
            <rFont val="Tahoma"/>
            <family val="2"/>
          </rPr>
          <t xml:space="preserve">On-Site Renewable Energy:
</t>
        </r>
        <r>
          <rPr>
            <b/>
            <sz val="8"/>
            <color indexed="81"/>
            <rFont val="Calibri"/>
            <family val="2"/>
          </rPr>
          <t xml:space="preserve">
</t>
        </r>
        <r>
          <rPr>
            <b/>
            <u/>
            <sz val="8"/>
            <color indexed="81"/>
            <rFont val="Calibri"/>
            <family val="2"/>
          </rPr>
          <t>Source:</t>
        </r>
        <r>
          <rPr>
            <b/>
            <sz val="8"/>
            <color indexed="81"/>
            <rFont val="Calibri"/>
            <family val="2"/>
          </rPr>
          <t xml:space="preserve">
</t>
        </r>
        <r>
          <rPr>
            <sz val="8"/>
            <color indexed="81"/>
            <rFont val="Calibri"/>
            <family val="2"/>
          </rPr>
          <t>1. Photovoltaic Systems
2. Wind Energy Systems
3. Solar Thermal Systems
4. Bio-fuel based Electrical Systems
5. Geothermal Heating Systems 
6. Geothermal Electric Systems
7. Low Impact Hydroelectric Power Systems
8. Wave and Tidal Power Systems
9. Other</t>
        </r>
        <r>
          <rPr>
            <b/>
            <sz val="8"/>
            <color indexed="81"/>
            <rFont val="Calibri"/>
            <family val="2"/>
          </rPr>
          <t xml:space="preserve">
</t>
        </r>
        <r>
          <rPr>
            <b/>
            <u/>
            <sz val="8"/>
            <color indexed="81"/>
            <rFont val="Calibri"/>
            <family val="2"/>
          </rPr>
          <t xml:space="preserve">
% Renewable Energy:</t>
        </r>
        <r>
          <rPr>
            <b/>
            <sz val="8"/>
            <color indexed="81"/>
            <rFont val="Calibri"/>
            <family val="2"/>
          </rPr>
          <t xml:space="preserve">
</t>
        </r>
        <r>
          <rPr>
            <sz val="8"/>
            <color indexed="81"/>
            <rFont val="Calibri"/>
            <family val="2"/>
          </rPr>
          <t>1. 1%
2. 3%
3. 5%
4. 7%
5. 9%
6. 11%
7. Other
Note:
Excludes architectural features, passive solar, day lighting and geo-exchange systems (ground source heat pumps).</t>
        </r>
      </text>
    </comment>
    <comment ref="R65" authorId="2">
      <text>
        <r>
          <rPr>
            <b/>
            <sz val="8"/>
            <color indexed="81"/>
            <rFont val="Tahoma"/>
            <family val="2"/>
          </rPr>
          <t xml:space="preserve">On-Site Renewable Energy:
</t>
        </r>
        <r>
          <rPr>
            <b/>
            <sz val="8"/>
            <color indexed="81"/>
            <rFont val="Calibri"/>
            <family val="2"/>
          </rPr>
          <t xml:space="preserve">
</t>
        </r>
        <r>
          <rPr>
            <b/>
            <u/>
            <sz val="8"/>
            <color indexed="81"/>
            <rFont val="Calibri"/>
            <family val="2"/>
          </rPr>
          <t>Source:</t>
        </r>
        <r>
          <rPr>
            <b/>
            <sz val="8"/>
            <color indexed="81"/>
            <rFont val="Calibri"/>
            <family val="2"/>
          </rPr>
          <t xml:space="preserve">
</t>
        </r>
        <r>
          <rPr>
            <sz val="8"/>
            <color indexed="81"/>
            <rFont val="Calibri"/>
            <family val="2"/>
          </rPr>
          <t>1. Photovoltaic Systems
2. Wind Energy Systems
3. Solar Thermal Systems
4. Bio-fuel based Electrical Systems
5. Geothermal Heating Systems 
6. Geothermal Electric Systems
7. Low Impact Hydroelectric Power Systems
8. Wave and Tidal Power Systems
9. Other</t>
        </r>
        <r>
          <rPr>
            <b/>
            <sz val="8"/>
            <color indexed="81"/>
            <rFont val="Calibri"/>
            <family val="2"/>
          </rPr>
          <t xml:space="preserve">
</t>
        </r>
        <r>
          <rPr>
            <b/>
            <u/>
            <sz val="8"/>
            <color indexed="81"/>
            <rFont val="Calibri"/>
            <family val="2"/>
          </rPr>
          <t xml:space="preserve">
% Renewable Energy:</t>
        </r>
        <r>
          <rPr>
            <b/>
            <sz val="8"/>
            <color indexed="81"/>
            <rFont val="Calibri"/>
            <family val="2"/>
          </rPr>
          <t xml:space="preserve">
</t>
        </r>
        <r>
          <rPr>
            <sz val="8"/>
            <color indexed="81"/>
            <rFont val="Calibri"/>
            <family val="2"/>
          </rPr>
          <t>1. 1%
2. 3%
3. 5%
4. 7%
5. 9%
6. 11%
7. Other
Note:
Excludes architectural features, passive solar, day lighting and geo-exchange systems (ground source heat pumps).</t>
        </r>
      </text>
    </comment>
    <comment ref="U65" authorId="2">
      <text>
        <r>
          <rPr>
            <b/>
            <sz val="8"/>
            <color indexed="81"/>
            <rFont val="Tahoma"/>
            <family val="2"/>
          </rPr>
          <t xml:space="preserve">On-Site Renewable Energy:
</t>
        </r>
        <r>
          <rPr>
            <b/>
            <sz val="8"/>
            <color indexed="81"/>
            <rFont val="Calibri"/>
            <family val="2"/>
          </rPr>
          <t xml:space="preserve">
</t>
        </r>
        <r>
          <rPr>
            <b/>
            <u/>
            <sz val="8"/>
            <color indexed="81"/>
            <rFont val="Calibri"/>
            <family val="2"/>
          </rPr>
          <t>Source:</t>
        </r>
        <r>
          <rPr>
            <b/>
            <sz val="8"/>
            <color indexed="81"/>
            <rFont val="Calibri"/>
            <family val="2"/>
          </rPr>
          <t xml:space="preserve">
</t>
        </r>
        <r>
          <rPr>
            <sz val="8"/>
            <color indexed="81"/>
            <rFont val="Calibri"/>
            <family val="2"/>
          </rPr>
          <t>1. Photovoltaic Systems
2. Wind Energy Systems
3. Solar Thermal Systems
4. Bio-fuel based Electrical Systems
5. Geothermal Heating Systems 
6. Geothermal Electric Systems
7. Low Impact Hydroelectric Power Systems
8. Wave and Tidal Power Systems
9. Other</t>
        </r>
        <r>
          <rPr>
            <b/>
            <sz val="8"/>
            <color indexed="81"/>
            <rFont val="Calibri"/>
            <family val="2"/>
          </rPr>
          <t xml:space="preserve">
</t>
        </r>
        <r>
          <rPr>
            <b/>
            <u/>
            <sz val="8"/>
            <color indexed="81"/>
            <rFont val="Calibri"/>
            <family val="2"/>
          </rPr>
          <t xml:space="preserve">
% Renewable Energy:</t>
        </r>
        <r>
          <rPr>
            <b/>
            <sz val="8"/>
            <color indexed="81"/>
            <rFont val="Calibri"/>
            <family val="2"/>
          </rPr>
          <t xml:space="preserve">
</t>
        </r>
        <r>
          <rPr>
            <sz val="8"/>
            <color indexed="81"/>
            <rFont val="Calibri"/>
            <family val="2"/>
          </rPr>
          <t>1. 1%
2. 3%
3. 5%
4. 7%
5. 9%
6. 11%
7. Other
Note:
Excludes architectural features, passive solar, day lighting and geo-exchange systems (ground source heat pumps).</t>
        </r>
      </text>
    </comment>
    <comment ref="X65" authorId="2">
      <text>
        <r>
          <rPr>
            <b/>
            <sz val="8"/>
            <color indexed="81"/>
            <rFont val="Tahoma"/>
            <family val="2"/>
          </rPr>
          <t xml:space="preserve">On-Site Renewable Energy:
</t>
        </r>
        <r>
          <rPr>
            <b/>
            <sz val="8"/>
            <color indexed="81"/>
            <rFont val="Calibri"/>
            <family val="2"/>
          </rPr>
          <t xml:space="preserve">
</t>
        </r>
        <r>
          <rPr>
            <b/>
            <u/>
            <sz val="8"/>
            <color indexed="81"/>
            <rFont val="Calibri"/>
            <family val="2"/>
          </rPr>
          <t>Source:</t>
        </r>
        <r>
          <rPr>
            <b/>
            <sz val="8"/>
            <color indexed="81"/>
            <rFont val="Calibri"/>
            <family val="2"/>
          </rPr>
          <t xml:space="preserve">
</t>
        </r>
        <r>
          <rPr>
            <sz val="8"/>
            <color indexed="81"/>
            <rFont val="Calibri"/>
            <family val="2"/>
          </rPr>
          <t>1. Photovoltaic Systems
2. Wind Energy Systems
3. Solar Thermal Systems
4. Bio-fuel based Electrical Systems
5. Geothermal Heating Systems 
6. Geothermal Electric Systems
7. Low Impact Hydroelectric Power Systems
8. Wave and Tidal Power Systems
9. Other</t>
        </r>
        <r>
          <rPr>
            <b/>
            <sz val="8"/>
            <color indexed="81"/>
            <rFont val="Calibri"/>
            <family val="2"/>
          </rPr>
          <t xml:space="preserve">
</t>
        </r>
        <r>
          <rPr>
            <b/>
            <u/>
            <sz val="8"/>
            <color indexed="81"/>
            <rFont val="Calibri"/>
            <family val="2"/>
          </rPr>
          <t xml:space="preserve">
% Renewable Energy:</t>
        </r>
        <r>
          <rPr>
            <b/>
            <sz val="8"/>
            <color indexed="81"/>
            <rFont val="Calibri"/>
            <family val="2"/>
          </rPr>
          <t xml:space="preserve">
</t>
        </r>
        <r>
          <rPr>
            <sz val="8"/>
            <color indexed="81"/>
            <rFont val="Calibri"/>
            <family val="2"/>
          </rPr>
          <t>1. 1%
2. 3%
3. 5%
4. 7%
5. 9%
6. 11%
7. Other
Note:
Excludes architectural features, passive solar, day lighting and geo-exchange systems (ground source heat pumps).</t>
        </r>
      </text>
    </comment>
    <comment ref="AA65" authorId="2">
      <text>
        <r>
          <rPr>
            <b/>
            <sz val="8"/>
            <color indexed="81"/>
            <rFont val="Tahoma"/>
            <family val="2"/>
          </rPr>
          <t xml:space="preserve">On-Site Renewable Energy:
</t>
        </r>
        <r>
          <rPr>
            <b/>
            <sz val="8"/>
            <color indexed="81"/>
            <rFont val="Calibri"/>
            <family val="2"/>
          </rPr>
          <t xml:space="preserve">
</t>
        </r>
        <r>
          <rPr>
            <b/>
            <u/>
            <sz val="8"/>
            <color indexed="81"/>
            <rFont val="Calibri"/>
            <family val="2"/>
          </rPr>
          <t>Source:</t>
        </r>
        <r>
          <rPr>
            <b/>
            <sz val="8"/>
            <color indexed="81"/>
            <rFont val="Calibri"/>
            <family val="2"/>
          </rPr>
          <t xml:space="preserve">
</t>
        </r>
        <r>
          <rPr>
            <sz val="8"/>
            <color indexed="81"/>
            <rFont val="Calibri"/>
            <family val="2"/>
          </rPr>
          <t>1. Photovoltaic Systems
2. Wind Energy Systems
3. Solar Thermal Systems
4. Bio-fuel based Electrical Systems
5. Geothermal Heating Systems 
6. Geothermal Electric Systems
7. Low Impact Hydroelectric Power Systems
8. Wave and Tidal Power Systems
9. Other</t>
        </r>
        <r>
          <rPr>
            <b/>
            <sz val="8"/>
            <color indexed="81"/>
            <rFont val="Calibri"/>
            <family val="2"/>
          </rPr>
          <t xml:space="preserve">
</t>
        </r>
        <r>
          <rPr>
            <b/>
            <u/>
            <sz val="8"/>
            <color indexed="81"/>
            <rFont val="Calibri"/>
            <family val="2"/>
          </rPr>
          <t xml:space="preserve">
% Renewable Energy:</t>
        </r>
        <r>
          <rPr>
            <b/>
            <sz val="8"/>
            <color indexed="81"/>
            <rFont val="Calibri"/>
            <family val="2"/>
          </rPr>
          <t xml:space="preserve">
</t>
        </r>
        <r>
          <rPr>
            <sz val="8"/>
            <color indexed="81"/>
            <rFont val="Calibri"/>
            <family val="2"/>
          </rPr>
          <t>1. 1%
2. 3%
3. 5%
4. 7%
5. 9%
6. 11%
7. Other
Note:
Excludes architectural features, passive solar, day lighting and geo-exchange systems (ground source heat pumps).</t>
        </r>
      </text>
    </comment>
    <comment ref="L66" authorId="2">
      <text>
        <r>
          <rPr>
            <b/>
            <sz val="8"/>
            <color indexed="81"/>
            <rFont val="Calibri"/>
            <family val="2"/>
          </rPr>
          <t xml:space="preserve">Enhanced Commissioning
The following systems/tests may be included under Fundamental Commissioning:
</t>
        </r>
        <r>
          <rPr>
            <sz val="8"/>
            <color indexed="81"/>
            <rFont val="Calibri"/>
            <family val="2"/>
          </rPr>
          <t>1. HVAC Systems (Mechanical &amp; Passive) and associated controls
2. Lighting and day lighting controls
3. Domestic hot water systems
4. Renewable energy systems (wind, solar, etc.)
5. Building Envelope
6. Blower door testing
7. Other  
One acceptable standard for commissioning is ASHRAE 0-2005.
Deliverables for commissioning include:</t>
        </r>
        <r>
          <rPr>
            <b/>
            <sz val="8"/>
            <color indexed="81"/>
            <rFont val="Calibri"/>
            <family val="2"/>
          </rPr>
          <t xml:space="preserve">
</t>
        </r>
        <r>
          <rPr>
            <sz val="8"/>
            <color indexed="81"/>
            <rFont val="Calibri"/>
            <family val="2"/>
          </rPr>
          <t>Owner's Project Requirements
Basis of Design Report
Commissioning Plan
Conduct Commissioning Design Review prior to Mid-Construction Documents.
Incorporate Commissioning Requirements into Construction Documents
Review Construction Submittals
Functional Performance Testing
Verify that training requirements are completed
Review building operation within 10 months after substantial completion
Commissioning Report
NPS recommends performing blower door testing on applicable projects to determine the overall tightness of the building envelope.  The blower door test should be performed with a pressure differential between the indoors and outdoors of 50 Pascals.  The resulting building tightness should be 3-5 Air Changes Per Hour (AC/H).  (For curatorial storage buildings this should be 1 Air Change per Hour at 50 Pascals).  If the building falls outside of this range, improvements should be made to the building envelope and the building should be re-tested until it falls within the recommended range.  
Infrared thermography could be used in conjunction with blower door testing to identify the areas of air leakage as well as building components that are significant sources of heat loss / heat gain.</t>
        </r>
      </text>
    </comment>
    <comment ref="O66" authorId="2">
      <text>
        <r>
          <rPr>
            <b/>
            <sz val="8"/>
            <color indexed="81"/>
            <rFont val="Calibri"/>
            <family val="2"/>
          </rPr>
          <t xml:space="preserve">Enhanced Commissioning
The following systems/tests may be included under Fundamental Commissioning:
</t>
        </r>
        <r>
          <rPr>
            <sz val="8"/>
            <color indexed="81"/>
            <rFont val="Calibri"/>
            <family val="2"/>
          </rPr>
          <t>1. HVAC Systems (Mechanical &amp; Passive) and associated controls
2. Lighting and day lighting controls
3. Domestic hot water systems
4. Renewable energy systems (wind, solar, etc.)
5. Building Envelope
6. Blower door testing
7. Other  
One acceptable standard for commissioning is ASHRAE 0-2005.
Deliverables for commissioning include:</t>
        </r>
        <r>
          <rPr>
            <b/>
            <sz val="8"/>
            <color indexed="81"/>
            <rFont val="Calibri"/>
            <family val="2"/>
          </rPr>
          <t xml:space="preserve">
</t>
        </r>
        <r>
          <rPr>
            <sz val="8"/>
            <color indexed="81"/>
            <rFont val="Calibri"/>
            <family val="2"/>
          </rPr>
          <t>Owner's Project Requirements
Basis of Design Report
Commissioning Plan
Conduct Commissioning Design Review prior to Mid-Construction Documents.
Incorporate Commissioning Requirements into Construction Documents
Review Construction Submittals
Functional Performance Testing
Verify that training requirements are completed
Review building operation within 10 months after substantial completion
Commissioning Report
NPS recommends performing blower door testing on applicable projects to determine the overall tightness of the building envelope.  The blower door test should be performed with a pressure differential between the indoors and outdoors of 50 Pascals.  The resulting building tightness should be 3-5 Air Changes Per Hour (AC/H).  (For curatorial storage buildings this should be 1 Air Change per Hour at 50 Pascals).  If the building falls outside of this range, improvements should be made to the building envelope and the building should be re-tested until it falls within the recommended range.  
Infrared thermography could be used in conjunction with blower door testing to identify the areas of air leakage as well as building components that are significant sources of heat loss / heat gain.</t>
        </r>
      </text>
    </comment>
    <comment ref="R66" authorId="2">
      <text>
        <r>
          <rPr>
            <b/>
            <sz val="8"/>
            <color indexed="81"/>
            <rFont val="Calibri"/>
            <family val="2"/>
          </rPr>
          <t xml:space="preserve">Enhanced Commissioning
The following systems/tests may be included under Fundamental Commissioning:
</t>
        </r>
        <r>
          <rPr>
            <sz val="8"/>
            <color indexed="81"/>
            <rFont val="Calibri"/>
            <family val="2"/>
          </rPr>
          <t>1. HVAC Systems (Mechanical &amp; Passive) and associated controls
2. Lighting and day lighting controls
3. Domestic hot water systems
4. Renewable energy systems (wind, solar, etc.)
5. Building Envelope
6. Blower door testing
7. Other  
One acceptable standard for commissioning is ASHRAE 0-2005.
Deliverables for commissioning include:</t>
        </r>
        <r>
          <rPr>
            <b/>
            <sz val="8"/>
            <color indexed="81"/>
            <rFont val="Calibri"/>
            <family val="2"/>
          </rPr>
          <t xml:space="preserve">
</t>
        </r>
        <r>
          <rPr>
            <sz val="8"/>
            <color indexed="81"/>
            <rFont val="Calibri"/>
            <family val="2"/>
          </rPr>
          <t>Owner's Project Requirements
Basis of Design Report
Commissioning Plan
Conduct Commissioning Design Review prior to Mid-Construction Documents.
Incorporate Commissioning Requirements into Construction Documents
Review Construction Submittals
Functional Performance Testing
Verify that training requirements are completed
Review building operation within 10 months after substantial completion
Commissioning Report
NPS recommends performing blower door testing on applicable projects to determine the overall tightness of the building envelope.  The blower door test should be performed with a pressure differential between the indoors and outdoors of 50 Pascals.  The resulting building tightness should be 3-5 Air Changes Per Hour (AC/H).  (For curatorial storage buildings this should be 1 Air Change per Hour at 50 Pascals).  If the building falls outside of this range, improvements should be made to the building envelope and the building should be re-tested until it falls within the recommended range.  
Infrared thermography could be used in conjunction with blower door testing to identify the areas of air leakage as well as building components that are significant sources of heat loss / heat gain.</t>
        </r>
      </text>
    </comment>
    <comment ref="U66" authorId="2">
      <text>
        <r>
          <rPr>
            <b/>
            <sz val="8"/>
            <color indexed="81"/>
            <rFont val="Calibri"/>
            <family val="2"/>
          </rPr>
          <t xml:space="preserve">Enhanced Commissioning
The following systems/tests may be included under Fundamental Commissioning:
</t>
        </r>
        <r>
          <rPr>
            <sz val="8"/>
            <color indexed="81"/>
            <rFont val="Calibri"/>
            <family val="2"/>
          </rPr>
          <t>1. HVAC Systems (Mechanical &amp; Passive) and associated controls
2. Lighting and day lighting controls
3. Domestic hot water systems
4. Renewable energy systems (wind, solar, etc.)
5. Building Envelope
6. Blower door testing
7. Other  
One acceptable standard for commissioning is ASHRAE 0-2005.
Deliverables for commissioning include:</t>
        </r>
        <r>
          <rPr>
            <b/>
            <sz val="8"/>
            <color indexed="81"/>
            <rFont val="Calibri"/>
            <family val="2"/>
          </rPr>
          <t xml:space="preserve">
</t>
        </r>
        <r>
          <rPr>
            <sz val="8"/>
            <color indexed="81"/>
            <rFont val="Calibri"/>
            <family val="2"/>
          </rPr>
          <t>Owner's Project Requirements
Basis of Design Report
Commissioning Plan
Conduct Commissioning Design Review prior to Mid-Construction Documents.
Incorporate Commissioning Requirements into Construction Documents
Review Construction Submittals
Functional Performance Testing
Verify that training requirements are completed
Review building operation within 10 months after substantial completion
Commissioning Report
NPS recommends performing blower door testing on applicable projects to determine the overall tightness of the building envelope.  The blower door test should be performed with a pressure differential between the indoors and outdoors of 50 Pascals.  The resulting building tightness should be 3-5 Air Changes Per Hour (AC/H).  (For curatorial storage buildings this should be 1 Air Change per Hour at 50 Pascals).  If the building falls outside of this range, improvements should be made to the building envelope and the building should be re-tested until it falls within the recommended range.  
Infrared thermography could be used in conjunction with blower door testing to identify the areas of air leakage as well as building components that are significant sources of heat loss / heat gain.</t>
        </r>
      </text>
    </comment>
    <comment ref="X66" authorId="2">
      <text>
        <r>
          <rPr>
            <b/>
            <sz val="8"/>
            <color indexed="81"/>
            <rFont val="Calibri"/>
            <family val="2"/>
          </rPr>
          <t xml:space="preserve">Enhanced Commissioning
The following systems/tests may be included under Fundamental Commissioning:
</t>
        </r>
        <r>
          <rPr>
            <sz val="8"/>
            <color indexed="81"/>
            <rFont val="Calibri"/>
            <family val="2"/>
          </rPr>
          <t>1. HVAC Systems (Mechanical &amp; Passive) and associated controls
2. Lighting and day lighting controls
3. Domestic hot water systems
4. Renewable energy systems (wind, solar, etc.)
5. Building Envelope
6. Blower door testing
7. Other  
One acceptable standard for commissioning is ASHRAE 0-2005.
Deliverables for commissioning include:</t>
        </r>
        <r>
          <rPr>
            <b/>
            <sz val="8"/>
            <color indexed="81"/>
            <rFont val="Calibri"/>
            <family val="2"/>
          </rPr>
          <t xml:space="preserve">
</t>
        </r>
        <r>
          <rPr>
            <sz val="8"/>
            <color indexed="81"/>
            <rFont val="Calibri"/>
            <family val="2"/>
          </rPr>
          <t>Owner's Project Requirements
Basis of Design Report
Commissioning Plan
Conduct Commissioning Design Review prior to Mid-Construction Documents.
Incorporate Commissioning Requirements into Construction Documents
Review Construction Submittals
Functional Performance Testing
Verify that training requirements are completed
Review building operation within 10 months after substantial completion
Commissioning Report
NPS recommends performing blower door testing on applicable projects to determine the overall tightness of the building envelope.  The blower door test should be performed with a pressure differential between the indoors and outdoors of 50 Pascals.  The resulting building tightness should be 3-5 Air Changes Per Hour (AC/H).  (For curatorial storage buildings this should be 1 Air Change per Hour at 50 Pascals).  If the building falls outside of this range, improvements should be made to the building envelope and the building should be re-tested until it falls within the recommended range.  
Infrared thermography could be used in conjunction with blower door testing to identify the areas of air leakage as well as building components that are significant sources of heat loss / heat gain.</t>
        </r>
      </text>
    </comment>
    <comment ref="AA66" authorId="2">
      <text>
        <r>
          <rPr>
            <b/>
            <sz val="8"/>
            <color indexed="81"/>
            <rFont val="Calibri"/>
            <family val="2"/>
          </rPr>
          <t xml:space="preserve">Enhanced Commissioning
The following systems/tests may be included under Fundamental Commissioning:
</t>
        </r>
        <r>
          <rPr>
            <sz val="8"/>
            <color indexed="81"/>
            <rFont val="Calibri"/>
            <family val="2"/>
          </rPr>
          <t>1. HVAC Systems (Mechanical &amp; Passive) and associated controls
2. Lighting and day lighting controls
3. Domestic hot water systems
4. Renewable energy systems (wind, solar, etc.)
5. Building Envelope
6. Blower door testing
7. Other  
One acceptable standard for commissioning is ASHRAE 0-2005.
Deliverables for commissioning include:</t>
        </r>
        <r>
          <rPr>
            <b/>
            <sz val="8"/>
            <color indexed="81"/>
            <rFont val="Calibri"/>
            <family val="2"/>
          </rPr>
          <t xml:space="preserve">
</t>
        </r>
        <r>
          <rPr>
            <sz val="8"/>
            <color indexed="81"/>
            <rFont val="Calibri"/>
            <family val="2"/>
          </rPr>
          <t>Owner's Project Requirements
Basis of Design Report
Commissioning Plan
Conduct Commissioning Design Review prior to Mid-Construction Documents.
Incorporate Commissioning Requirements into Construction Documents
Review Construction Submittals
Functional Performance Testing
Verify that training requirements are completed
Review building operation within 10 months after substantial completion
Commissioning Report
NPS recommends performing blower door testing on applicable projects to determine the overall tightness of the building envelope.  The blower door test should be performed with a pressure differential between the indoors and outdoors of 50 Pascals.  The resulting building tightness should be 3-5 Air Changes Per Hour (AC/H).  (For curatorial storage buildings this should be 1 Air Change per Hour at 50 Pascals).  If the building falls outside of this range, improvements should be made to the building envelope and the building should be re-tested until it falls within the recommended range.  
Infrared thermography could be used in conjunction with blower door testing to identify the areas of air leakage as well as building components that are significant sources of heat loss / heat gain.</t>
        </r>
      </text>
    </comment>
    <comment ref="L69" authorId="2">
      <text>
        <r>
          <rPr>
            <b/>
            <sz val="8"/>
            <color indexed="81"/>
            <rFont val="Calibri"/>
            <family val="2"/>
          </rPr>
          <t xml:space="preserve">Enhanced Refrigerant Management:
</t>
        </r>
        <r>
          <rPr>
            <sz val="8"/>
            <color indexed="81"/>
            <rFont val="Calibri"/>
            <family val="2"/>
          </rPr>
          <t xml:space="preserve">1. Refrigerants will not be used
2. Refrigerant selection minimizes or eliminates ozone depletion and global climate change.  
3. Other
Examples of refrigerants with zero ozone depleting potential are:  HFC-23, 134a, 245fa, 404A, 407C, 410A, 507A.
</t>
        </r>
      </text>
    </comment>
    <comment ref="O69" authorId="2">
      <text>
        <r>
          <rPr>
            <b/>
            <sz val="8"/>
            <color indexed="81"/>
            <rFont val="Calibri"/>
            <family val="2"/>
          </rPr>
          <t xml:space="preserve">Enhanced Refrigerant Management:
</t>
        </r>
        <r>
          <rPr>
            <sz val="8"/>
            <color indexed="81"/>
            <rFont val="Calibri"/>
            <family val="2"/>
          </rPr>
          <t xml:space="preserve">1. Refrigerants will not be used
2. Refrigerant selection minimizes or eliminates ozone depletion and global climate change.  
3. Other
Examples of refrigerants with zero ozone depleting potential are:  HFC-23, 134a, 245fa, 404A, 407C, 410A, 507A.
</t>
        </r>
      </text>
    </comment>
    <comment ref="R69" authorId="2">
      <text>
        <r>
          <rPr>
            <b/>
            <sz val="8"/>
            <color indexed="81"/>
            <rFont val="Calibri"/>
            <family val="2"/>
          </rPr>
          <t xml:space="preserve">Enhanced Refrigerant Management:
</t>
        </r>
        <r>
          <rPr>
            <sz val="8"/>
            <color indexed="81"/>
            <rFont val="Calibri"/>
            <family val="2"/>
          </rPr>
          <t xml:space="preserve">1. Refrigerants will not be used
2. Refrigerant selection minimizes or eliminates ozone depletion and global climate change.  
3. Other
Examples of refrigerants with zero ozone depleting potential are:  HFC-23, 134a, 245fa, 404A, 407C, 410A, 507A.
</t>
        </r>
      </text>
    </comment>
    <comment ref="U69" authorId="2">
      <text>
        <r>
          <rPr>
            <b/>
            <sz val="8"/>
            <color indexed="81"/>
            <rFont val="Calibri"/>
            <family val="2"/>
          </rPr>
          <t xml:space="preserve">Enhanced Refrigerant Management:
</t>
        </r>
        <r>
          <rPr>
            <sz val="8"/>
            <color indexed="81"/>
            <rFont val="Calibri"/>
            <family val="2"/>
          </rPr>
          <t xml:space="preserve">1. Refrigerants will not be used
2. Refrigerant selection minimizes or eliminates ozone depletion and global climate change.  
3. Other
Examples of refrigerants with zero ozone depleting potential are:  HFC-23, 134a, 245fa, 404A, 407C, 410A, 507A.
</t>
        </r>
      </text>
    </comment>
    <comment ref="X69" authorId="2">
      <text>
        <r>
          <rPr>
            <b/>
            <sz val="8"/>
            <color indexed="81"/>
            <rFont val="Calibri"/>
            <family val="2"/>
          </rPr>
          <t xml:space="preserve">Enhanced Refrigerant Management:
</t>
        </r>
        <r>
          <rPr>
            <sz val="8"/>
            <color indexed="81"/>
            <rFont val="Calibri"/>
            <family val="2"/>
          </rPr>
          <t xml:space="preserve">1. Refrigerants will not be used
2. Refrigerant selection minimizes or eliminates ozone depletion and global climate change.  
3. Other
Examples of refrigerants with zero ozone depleting potential are:  HFC-23, 134a, 245fa, 404A, 407C, 410A, 507A.
</t>
        </r>
      </text>
    </comment>
    <comment ref="AA69" authorId="2">
      <text>
        <r>
          <rPr>
            <b/>
            <sz val="8"/>
            <color indexed="81"/>
            <rFont val="Calibri"/>
            <family val="2"/>
          </rPr>
          <t xml:space="preserve">Enhanced Refrigerant Management:
</t>
        </r>
        <r>
          <rPr>
            <sz val="8"/>
            <color indexed="81"/>
            <rFont val="Calibri"/>
            <family val="2"/>
          </rPr>
          <t xml:space="preserve">1. Refrigerants will not be used
2. Refrigerant selection minimizes or eliminates ozone depletion and global climate change.  
3. Other
Examples of refrigerants with zero ozone depleting potential are:  HFC-23, 134a, 245fa, 404A, 407C, 410A, 507A.
</t>
        </r>
      </text>
    </comment>
    <comment ref="L70" authorId="2">
      <text>
        <r>
          <rPr>
            <b/>
            <sz val="8"/>
            <color indexed="81"/>
            <rFont val="Calibri"/>
            <family val="2"/>
          </rPr>
          <t xml:space="preserve">Measurement and Verification:
</t>
        </r>
        <r>
          <rPr>
            <sz val="8"/>
            <color indexed="81"/>
            <rFont val="Calibri"/>
            <family val="2"/>
          </rPr>
          <t>1. Install building level utility meters
2. M&amp;V equipment is not Life Cycle Cost effective.
3. Develop M&amp;V Plan using Calibration Simulation per IPMVP Vol. 3
4. Develop M&amp;V Plan using Energy Conservation Measure Isolation per IPMVP Vol. 3
5. Other</t>
        </r>
      </text>
    </comment>
    <comment ref="O70" authorId="2">
      <text>
        <r>
          <rPr>
            <b/>
            <sz val="8"/>
            <color indexed="81"/>
            <rFont val="Calibri"/>
            <family val="2"/>
          </rPr>
          <t xml:space="preserve">Measurement and Verification:
</t>
        </r>
        <r>
          <rPr>
            <sz val="8"/>
            <color indexed="81"/>
            <rFont val="Calibri"/>
            <family val="2"/>
          </rPr>
          <t>1. Install building level utility meters
2. M&amp;V equipment is not Life Cycle Cost effective.
3. Develop M&amp;V Plan using Calibration Simulation per IPMVP Vol. 3
4. Develop M&amp;V Plan using Energy Conservation Measure Isolation per IPMVP Vol. 3
5. Other</t>
        </r>
      </text>
    </comment>
    <comment ref="R70" authorId="2">
      <text>
        <r>
          <rPr>
            <b/>
            <sz val="8"/>
            <color indexed="81"/>
            <rFont val="Calibri"/>
            <family val="2"/>
          </rPr>
          <t xml:space="preserve">Measurement and Verification:
</t>
        </r>
        <r>
          <rPr>
            <sz val="8"/>
            <color indexed="81"/>
            <rFont val="Calibri"/>
            <family val="2"/>
          </rPr>
          <t>1. Install building level utility meters
2. M&amp;V equipment is not Life Cycle Cost effective.
3. Develop M&amp;V Plan using Calibration Simulation per IPMVP Vol. 3
4. Develop M&amp;V Plan using Energy Conservation Measure Isolation per IPMVP Vol. 3
5. Other</t>
        </r>
      </text>
    </comment>
    <comment ref="U70" authorId="2">
      <text>
        <r>
          <rPr>
            <b/>
            <sz val="8"/>
            <color indexed="81"/>
            <rFont val="Calibri"/>
            <family val="2"/>
          </rPr>
          <t xml:space="preserve">Measurement and Verification:
</t>
        </r>
        <r>
          <rPr>
            <sz val="8"/>
            <color indexed="81"/>
            <rFont val="Calibri"/>
            <family val="2"/>
          </rPr>
          <t>1. Install building level utility meters
2. M&amp;V equipment is not Life Cycle Cost effective.
3. Develop M&amp;V Plan using Calibration Simulation per IPMVP Vol. 3
4. Develop M&amp;V Plan using Energy Conservation Measure Isolation per IPMVP Vol. 3
5. Other</t>
        </r>
      </text>
    </comment>
    <comment ref="X70" authorId="2">
      <text>
        <r>
          <rPr>
            <b/>
            <sz val="8"/>
            <color indexed="81"/>
            <rFont val="Calibri"/>
            <family val="2"/>
          </rPr>
          <t xml:space="preserve">Measurement and Verification:
</t>
        </r>
        <r>
          <rPr>
            <sz val="8"/>
            <color indexed="81"/>
            <rFont val="Calibri"/>
            <family val="2"/>
          </rPr>
          <t>1. Install building level utility meters
2. M&amp;V equipment is not Life Cycle Cost effective.
3. Develop M&amp;V Plan using Calibration Simulation per IPMVP Vol. 3
4. Develop M&amp;V Plan using Energy Conservation Measure Isolation per IPMVP Vol. 3
5. Other</t>
        </r>
      </text>
    </comment>
    <comment ref="AA70" authorId="2">
      <text>
        <r>
          <rPr>
            <b/>
            <sz val="8"/>
            <color indexed="81"/>
            <rFont val="Calibri"/>
            <family val="2"/>
          </rPr>
          <t xml:space="preserve">Measurement and Verification:
</t>
        </r>
        <r>
          <rPr>
            <sz val="8"/>
            <color indexed="81"/>
            <rFont val="Calibri"/>
            <family val="2"/>
          </rPr>
          <t>1. Install building level utility meters
2. M&amp;V equipment is not Life Cycle Cost effective.
3. Develop M&amp;V Plan using Calibration Simulation per IPMVP Vol. 3
4. Develop M&amp;V Plan using Energy Conservation Measure Isolation per IPMVP Vol. 3
5. Other</t>
        </r>
      </text>
    </comment>
    <comment ref="L71" authorId="3">
      <text>
        <r>
          <rPr>
            <sz val="9"/>
            <color indexed="81"/>
            <rFont val="Tahoma"/>
            <family val="2"/>
          </rPr>
          <t xml:space="preserve">Building Meters:
1. Electric
2. Natural Gas
3. Steam
4. Other
</t>
        </r>
      </text>
    </comment>
    <comment ref="O71" authorId="3">
      <text>
        <r>
          <rPr>
            <sz val="9"/>
            <color indexed="81"/>
            <rFont val="Tahoma"/>
            <family val="2"/>
          </rPr>
          <t xml:space="preserve">Building Meters:
1. Electric
2. Natural Gas
3. Steam
4. Other
</t>
        </r>
      </text>
    </comment>
    <comment ref="R71" authorId="3">
      <text>
        <r>
          <rPr>
            <sz val="9"/>
            <color indexed="81"/>
            <rFont val="Tahoma"/>
            <family val="2"/>
          </rPr>
          <t xml:space="preserve">Building Meters:
1. Electric
2. Natural Gas
3. Steam
4. Other
</t>
        </r>
      </text>
    </comment>
    <comment ref="U71" authorId="3">
      <text>
        <r>
          <rPr>
            <sz val="9"/>
            <color indexed="81"/>
            <rFont val="Tahoma"/>
            <family val="2"/>
          </rPr>
          <t xml:space="preserve">Building Meters:
1. Electric
2. Natural Gas
3. Steam
4. Other
</t>
        </r>
      </text>
    </comment>
    <comment ref="X71" authorId="3">
      <text>
        <r>
          <rPr>
            <sz val="9"/>
            <color indexed="81"/>
            <rFont val="Tahoma"/>
            <family val="2"/>
          </rPr>
          <t xml:space="preserve">Building Meters:
1. Electric
2. Natural Gas
3. Steam
4. Other
</t>
        </r>
      </text>
    </comment>
    <comment ref="AA71" authorId="3">
      <text>
        <r>
          <rPr>
            <sz val="9"/>
            <color indexed="81"/>
            <rFont val="Tahoma"/>
            <family val="2"/>
          </rPr>
          <t xml:space="preserve">Building Meters:
1. Electric
2. Natural Gas
3. Steam
4. Other
</t>
        </r>
      </text>
    </comment>
    <comment ref="L72" authorId="2">
      <text>
        <r>
          <rPr>
            <b/>
            <sz val="8"/>
            <color indexed="81"/>
            <rFont val="Calibri"/>
            <family val="2"/>
          </rPr>
          <t xml:space="preserve">Green Power Options:
</t>
        </r>
        <r>
          <rPr>
            <sz val="8"/>
            <color indexed="81"/>
            <rFont val="Calibri"/>
            <family val="2"/>
          </rPr>
          <t>1. 35% of electrical power consumption provided by Green-e certified power provider with a 2-year contract.
2. 35% of electrical power consumption provided by Green-e accredited utility program with a 2-year contract
3. Purchase Renewable Energy Certificates equal to 35% of the predicted annual electric consumption over a 2-year period.
4. Other</t>
        </r>
        <r>
          <rPr>
            <sz val="8"/>
            <color indexed="81"/>
            <rFont val="Tahoma"/>
            <family val="2"/>
          </rPr>
          <t xml:space="preserve">
</t>
        </r>
      </text>
    </comment>
    <comment ref="O72" authorId="2">
      <text>
        <r>
          <rPr>
            <b/>
            <sz val="8"/>
            <color indexed="81"/>
            <rFont val="Calibri"/>
            <family val="2"/>
          </rPr>
          <t xml:space="preserve">Green Power Options:
</t>
        </r>
        <r>
          <rPr>
            <sz val="8"/>
            <color indexed="81"/>
            <rFont val="Calibri"/>
            <family val="2"/>
          </rPr>
          <t>1. 35% of electrical power consumption provided by Green-e certified power provider with a 2-year contract.
2. 35% of electrical power consumption provided by Green-e accredited utility program with a 2-year contract
3. Purchase Renewable Energy Certificates equal to 35% of the predicted annual electric consumption over a 2-year period.
4. Other</t>
        </r>
        <r>
          <rPr>
            <sz val="8"/>
            <color indexed="81"/>
            <rFont val="Tahoma"/>
            <family val="2"/>
          </rPr>
          <t xml:space="preserve">
</t>
        </r>
      </text>
    </comment>
    <comment ref="R72" authorId="2">
      <text>
        <r>
          <rPr>
            <b/>
            <sz val="8"/>
            <color indexed="81"/>
            <rFont val="Calibri"/>
            <family val="2"/>
          </rPr>
          <t xml:space="preserve">Green Power Options:
</t>
        </r>
        <r>
          <rPr>
            <sz val="8"/>
            <color indexed="81"/>
            <rFont val="Calibri"/>
            <family val="2"/>
          </rPr>
          <t>1. 35% of electrical power consumption provided by Green-e certified power provider with a 2-year contract.
2. 35% of electrical power consumption provided by Green-e accredited utility program with a 2-year contract
3. Purchase Renewable Energy Certificates equal to 35% of the predicted annual electric consumption over a 2-year period.
4. Other</t>
        </r>
        <r>
          <rPr>
            <sz val="8"/>
            <color indexed="81"/>
            <rFont val="Tahoma"/>
            <family val="2"/>
          </rPr>
          <t xml:space="preserve">
</t>
        </r>
      </text>
    </comment>
    <comment ref="U72" authorId="2">
      <text>
        <r>
          <rPr>
            <b/>
            <sz val="8"/>
            <color indexed="81"/>
            <rFont val="Calibri"/>
            <family val="2"/>
          </rPr>
          <t xml:space="preserve">Green Power Options:
</t>
        </r>
        <r>
          <rPr>
            <sz val="8"/>
            <color indexed="81"/>
            <rFont val="Calibri"/>
            <family val="2"/>
          </rPr>
          <t>1. 35% of electrical power consumption provided by Green-e certified power provider with a 2-year contract.
2. 35% of electrical power consumption provided by Green-e accredited utility program with a 2-year contract
3. Purchase Renewable Energy Certificates equal to 35% of the predicted annual electric consumption over a 2-year period.
4. Other</t>
        </r>
        <r>
          <rPr>
            <sz val="8"/>
            <color indexed="81"/>
            <rFont val="Tahoma"/>
            <family val="2"/>
          </rPr>
          <t xml:space="preserve">
</t>
        </r>
      </text>
    </comment>
    <comment ref="X72" authorId="2">
      <text>
        <r>
          <rPr>
            <b/>
            <sz val="8"/>
            <color indexed="81"/>
            <rFont val="Calibri"/>
            <family val="2"/>
          </rPr>
          <t xml:space="preserve">Green Power Options:
</t>
        </r>
        <r>
          <rPr>
            <sz val="8"/>
            <color indexed="81"/>
            <rFont val="Calibri"/>
            <family val="2"/>
          </rPr>
          <t>1. 35% of electrical power consumption provided by Green-e certified power provider with a 2-year contract.
2. 35% of electrical power consumption provided by Green-e accredited utility program with a 2-year contract
3. Purchase Renewable Energy Certificates equal to 35% of the predicted annual electric consumption over a 2-year period.
4. Other</t>
        </r>
        <r>
          <rPr>
            <sz val="8"/>
            <color indexed="81"/>
            <rFont val="Tahoma"/>
            <family val="2"/>
          </rPr>
          <t xml:space="preserve">
</t>
        </r>
      </text>
    </comment>
    <comment ref="AA72" authorId="2">
      <text>
        <r>
          <rPr>
            <b/>
            <sz val="8"/>
            <color indexed="81"/>
            <rFont val="Calibri"/>
            <family val="2"/>
          </rPr>
          <t xml:space="preserve">Green Power Options:
</t>
        </r>
        <r>
          <rPr>
            <sz val="8"/>
            <color indexed="81"/>
            <rFont val="Calibri"/>
            <family val="2"/>
          </rPr>
          <t>1. 35% of electrical power consumption provided by Green-e certified power provider with a 2-year contract.
2. 35% of electrical power consumption provided by Green-e accredited utility program with a 2-year contract
3. Purchase Renewable Energy Certificates equal to 35% of the predicted annual electric consumption over a 2-year period.
4. Other</t>
        </r>
        <r>
          <rPr>
            <sz val="8"/>
            <color indexed="81"/>
            <rFont val="Tahoma"/>
            <family val="2"/>
          </rPr>
          <t xml:space="preserve">
</t>
        </r>
      </text>
    </comment>
    <comment ref="L77" authorId="2">
      <text>
        <r>
          <rPr>
            <b/>
            <sz val="8"/>
            <color indexed="81"/>
            <rFont val="Calibri"/>
            <family val="2"/>
          </rPr>
          <t>Storage &amp; Collection of Recyclables:</t>
        </r>
        <r>
          <rPr>
            <b/>
            <sz val="8"/>
            <color indexed="81"/>
            <rFont val="Tahoma"/>
            <family val="2"/>
          </rPr>
          <t xml:space="preserve">
</t>
        </r>
        <r>
          <rPr>
            <sz val="8"/>
            <color indexed="81"/>
            <rFont val="Calibri"/>
            <family val="2"/>
          </rPr>
          <t xml:space="preserve">
1. Designate an area for recyclable collection and storage that is appropriately sized and located in a convenient area.
2 Identify local waste handlers and buyers for glass, plastic, metals, office paper, newspaper, cardboard and organic
wastes. 
3. Instruct occupants on recycling procedures. 
4. Install cardboard balers
5. Install aluminum can crushers
6. Install recycling chutes
7. Other
</t>
        </r>
      </text>
    </comment>
    <comment ref="O77" authorId="2">
      <text>
        <r>
          <rPr>
            <b/>
            <sz val="8"/>
            <color indexed="81"/>
            <rFont val="Calibri"/>
            <family val="2"/>
          </rPr>
          <t>Storage &amp; Collection of Recyclables:</t>
        </r>
        <r>
          <rPr>
            <b/>
            <sz val="8"/>
            <color indexed="81"/>
            <rFont val="Tahoma"/>
            <family val="2"/>
          </rPr>
          <t xml:space="preserve">
</t>
        </r>
        <r>
          <rPr>
            <sz val="8"/>
            <color indexed="81"/>
            <rFont val="Calibri"/>
            <family val="2"/>
          </rPr>
          <t xml:space="preserve">
1. Designate an area for recyclable collection and storage that is appropriately sized and located in a convenient area.
2 Identify local waste handlers and buyers for glass, plastic, metals, office paper, newspaper, cardboard and organic
wastes. 
3. Instruct occupants on recycling procedures. 
4. Install cardboard balers
5. Install aluminum can crushers
6. Install recycling chutes
7. Other
</t>
        </r>
      </text>
    </comment>
    <comment ref="R77" authorId="2">
      <text>
        <r>
          <rPr>
            <b/>
            <sz val="8"/>
            <color indexed="81"/>
            <rFont val="Calibri"/>
            <family val="2"/>
          </rPr>
          <t>Storage &amp; Collection of Recyclables:</t>
        </r>
        <r>
          <rPr>
            <b/>
            <sz val="8"/>
            <color indexed="81"/>
            <rFont val="Tahoma"/>
            <family val="2"/>
          </rPr>
          <t xml:space="preserve">
</t>
        </r>
        <r>
          <rPr>
            <sz val="8"/>
            <color indexed="81"/>
            <rFont val="Calibri"/>
            <family val="2"/>
          </rPr>
          <t xml:space="preserve">
1. Designate an area for recyclable collection and storage that is appropriately sized and located in a convenient area.
2 Identify local waste handlers and buyers for glass, plastic, metals, office paper, newspaper, cardboard and organic
wastes. 
3. Instruct occupants on recycling procedures. 
4. Install cardboard balers
5. Install aluminum can crushers
6. Install recycling chutes
7. Other
</t>
        </r>
      </text>
    </comment>
    <comment ref="U77" authorId="2">
      <text>
        <r>
          <rPr>
            <b/>
            <sz val="8"/>
            <color indexed="81"/>
            <rFont val="Calibri"/>
            <family val="2"/>
          </rPr>
          <t>Storage &amp; Collection of Recyclables:</t>
        </r>
        <r>
          <rPr>
            <b/>
            <sz val="8"/>
            <color indexed="81"/>
            <rFont val="Tahoma"/>
            <family val="2"/>
          </rPr>
          <t xml:space="preserve">
</t>
        </r>
        <r>
          <rPr>
            <sz val="8"/>
            <color indexed="81"/>
            <rFont val="Calibri"/>
            <family val="2"/>
          </rPr>
          <t xml:space="preserve">
1. Designate an area for recyclable collection and storage that is appropriately sized and located in a convenient area.
2 Identify local waste handlers and buyers for glass, plastic, metals, office paper, newspaper, cardboard and organic
wastes. 
3. Instruct occupants on recycling procedures. 
4. Install cardboard balers
5. Install aluminum can crushers
6. Install recycling chutes
7. Other
</t>
        </r>
      </text>
    </comment>
    <comment ref="X77" authorId="2">
      <text>
        <r>
          <rPr>
            <b/>
            <sz val="8"/>
            <color indexed="81"/>
            <rFont val="Calibri"/>
            <family val="2"/>
          </rPr>
          <t>Storage &amp; Collection of Recyclables:</t>
        </r>
        <r>
          <rPr>
            <b/>
            <sz val="8"/>
            <color indexed="81"/>
            <rFont val="Tahoma"/>
            <family val="2"/>
          </rPr>
          <t xml:space="preserve">
</t>
        </r>
        <r>
          <rPr>
            <sz val="8"/>
            <color indexed="81"/>
            <rFont val="Calibri"/>
            <family val="2"/>
          </rPr>
          <t xml:space="preserve">
1. Designate an area for recyclable collection and storage that is appropriately sized and located in a convenient area.
2 Identify local waste handlers and buyers for glass, plastic, metals, office paper, newspaper, cardboard and organic
wastes. 
3. Instruct occupants on recycling procedures. 
4. Install cardboard balers
5. Install aluminum can crushers
6. Install recycling chutes
7. Other
</t>
        </r>
      </text>
    </comment>
    <comment ref="AA77" authorId="2">
      <text>
        <r>
          <rPr>
            <b/>
            <sz val="8"/>
            <color indexed="81"/>
            <rFont val="Calibri"/>
            <family val="2"/>
          </rPr>
          <t>Storage &amp; Collection of Recyclables:</t>
        </r>
        <r>
          <rPr>
            <b/>
            <sz val="8"/>
            <color indexed="81"/>
            <rFont val="Tahoma"/>
            <family val="2"/>
          </rPr>
          <t xml:space="preserve">
</t>
        </r>
        <r>
          <rPr>
            <sz val="8"/>
            <color indexed="81"/>
            <rFont val="Calibri"/>
            <family val="2"/>
          </rPr>
          <t xml:space="preserve">
1. Designate an area for recyclable collection and storage that is appropriately sized and located in a convenient area.
2 Identify local waste handlers and buyers for glass, plastic, metals, office paper, newspaper, cardboard and organic
wastes. 
3. Instruct occupants on recycling procedures. 
4. Install cardboard balers
5. Install aluminum can crushers
6. Install recycling chutes
7. Other
</t>
        </r>
      </text>
    </comment>
    <comment ref="L78" authorId="2">
      <text>
        <r>
          <rPr>
            <b/>
            <sz val="8"/>
            <color indexed="81"/>
            <rFont val="Calibri"/>
            <family val="2"/>
          </rPr>
          <t>Building Reuse, Maintain Existing Walls, Floors &amp; Roof</t>
        </r>
        <r>
          <rPr>
            <sz val="8"/>
            <color indexed="81"/>
            <rFont val="Calibri"/>
            <family val="2"/>
          </rPr>
          <t xml:space="preserve">
1. Reuse Exterior Walls
2. Reuse Interior Structural Walls
3. Reuse Roof (including roof structure)
4. Reuse fenestration (including renovation to improve energy efficiency)
5. Other</t>
        </r>
        <r>
          <rPr>
            <b/>
            <sz val="8"/>
            <color indexed="81"/>
            <rFont val="Calibri"/>
            <family val="2"/>
          </rPr>
          <t xml:space="preserve">
</t>
        </r>
        <r>
          <rPr>
            <b/>
            <sz val="8"/>
            <color indexed="81"/>
            <rFont val="Tahoma"/>
            <family val="2"/>
          </rPr>
          <t xml:space="preserve">
</t>
        </r>
        <r>
          <rPr>
            <sz val="8"/>
            <color indexed="81"/>
            <rFont val="Tahoma"/>
            <family val="2"/>
          </rPr>
          <t xml:space="preserve">
</t>
        </r>
      </text>
    </comment>
    <comment ref="O78" authorId="2">
      <text>
        <r>
          <rPr>
            <b/>
            <sz val="8"/>
            <color indexed="81"/>
            <rFont val="Calibri"/>
            <family val="2"/>
          </rPr>
          <t>Building Reuse, Maintain Existing Walls, Floors &amp; Roof</t>
        </r>
        <r>
          <rPr>
            <sz val="8"/>
            <color indexed="81"/>
            <rFont val="Calibri"/>
            <family val="2"/>
          </rPr>
          <t xml:space="preserve">
1. Reuse Exterior Walls
2. Reuse Interior Structural Walls
3. Reuse Roof (including roof structure)
4. Reuse fenestration (including renovation to improve energy efficiency)
5. Other</t>
        </r>
        <r>
          <rPr>
            <b/>
            <sz val="8"/>
            <color indexed="81"/>
            <rFont val="Calibri"/>
            <family val="2"/>
          </rPr>
          <t xml:space="preserve">
</t>
        </r>
        <r>
          <rPr>
            <b/>
            <sz val="8"/>
            <color indexed="81"/>
            <rFont val="Tahoma"/>
            <family val="2"/>
          </rPr>
          <t xml:space="preserve">
</t>
        </r>
        <r>
          <rPr>
            <sz val="8"/>
            <color indexed="81"/>
            <rFont val="Tahoma"/>
            <family val="2"/>
          </rPr>
          <t xml:space="preserve">
</t>
        </r>
      </text>
    </comment>
    <comment ref="R78" authorId="2">
      <text>
        <r>
          <rPr>
            <b/>
            <sz val="8"/>
            <color indexed="81"/>
            <rFont val="Calibri"/>
            <family val="2"/>
          </rPr>
          <t>Building Reuse, Maintain Existing Walls, Floors &amp; Roof</t>
        </r>
        <r>
          <rPr>
            <sz val="8"/>
            <color indexed="81"/>
            <rFont val="Calibri"/>
            <family val="2"/>
          </rPr>
          <t xml:space="preserve">
1. Reuse Exterior Walls
2. Reuse Interior Structural Walls
3. Reuse Roof (including roof structure)
4. Reuse fenestration (including renovation to improve energy efficiency)
5. Other</t>
        </r>
        <r>
          <rPr>
            <b/>
            <sz val="8"/>
            <color indexed="81"/>
            <rFont val="Calibri"/>
            <family val="2"/>
          </rPr>
          <t xml:space="preserve">
</t>
        </r>
        <r>
          <rPr>
            <b/>
            <sz val="8"/>
            <color indexed="81"/>
            <rFont val="Tahoma"/>
            <family val="2"/>
          </rPr>
          <t xml:space="preserve">
</t>
        </r>
        <r>
          <rPr>
            <sz val="8"/>
            <color indexed="81"/>
            <rFont val="Tahoma"/>
            <family val="2"/>
          </rPr>
          <t xml:space="preserve">
</t>
        </r>
      </text>
    </comment>
    <comment ref="U78" authorId="2">
      <text>
        <r>
          <rPr>
            <b/>
            <sz val="8"/>
            <color indexed="81"/>
            <rFont val="Calibri"/>
            <family val="2"/>
          </rPr>
          <t>Building Reuse, Maintain Existing Walls, Floors &amp; Roof</t>
        </r>
        <r>
          <rPr>
            <sz val="8"/>
            <color indexed="81"/>
            <rFont val="Calibri"/>
            <family val="2"/>
          </rPr>
          <t xml:space="preserve">
1. Reuse Exterior Walls
2. Reuse Interior Structural Walls
3. Reuse Roof (including roof structure)
4. Reuse fenestration (including renovation to improve energy efficiency)
5. Other</t>
        </r>
        <r>
          <rPr>
            <b/>
            <sz val="8"/>
            <color indexed="81"/>
            <rFont val="Calibri"/>
            <family val="2"/>
          </rPr>
          <t xml:space="preserve">
</t>
        </r>
        <r>
          <rPr>
            <b/>
            <sz val="8"/>
            <color indexed="81"/>
            <rFont val="Tahoma"/>
            <family val="2"/>
          </rPr>
          <t xml:space="preserve">
</t>
        </r>
        <r>
          <rPr>
            <sz val="8"/>
            <color indexed="81"/>
            <rFont val="Tahoma"/>
            <family val="2"/>
          </rPr>
          <t xml:space="preserve">
</t>
        </r>
      </text>
    </comment>
    <comment ref="X78" authorId="2">
      <text>
        <r>
          <rPr>
            <b/>
            <sz val="8"/>
            <color indexed="81"/>
            <rFont val="Calibri"/>
            <family val="2"/>
          </rPr>
          <t>Building Reuse, Maintain Existing Walls, Floors &amp; Roof</t>
        </r>
        <r>
          <rPr>
            <sz val="8"/>
            <color indexed="81"/>
            <rFont val="Calibri"/>
            <family val="2"/>
          </rPr>
          <t xml:space="preserve">
1. Reuse Exterior Walls
2. Reuse Interior Structural Walls
3. Reuse Roof (including roof structure)
4. Reuse fenestration (including renovation to improve energy efficiency)
5. Other</t>
        </r>
        <r>
          <rPr>
            <b/>
            <sz val="8"/>
            <color indexed="81"/>
            <rFont val="Calibri"/>
            <family val="2"/>
          </rPr>
          <t xml:space="preserve">
</t>
        </r>
        <r>
          <rPr>
            <b/>
            <sz val="8"/>
            <color indexed="81"/>
            <rFont val="Tahoma"/>
            <family val="2"/>
          </rPr>
          <t xml:space="preserve">
</t>
        </r>
        <r>
          <rPr>
            <sz val="8"/>
            <color indexed="81"/>
            <rFont val="Tahoma"/>
            <family val="2"/>
          </rPr>
          <t xml:space="preserve">
</t>
        </r>
      </text>
    </comment>
    <comment ref="AA78" authorId="2">
      <text>
        <r>
          <rPr>
            <b/>
            <sz val="8"/>
            <color indexed="81"/>
            <rFont val="Calibri"/>
            <family val="2"/>
          </rPr>
          <t>Building Reuse, Maintain Existing Walls, Floors &amp; Roof</t>
        </r>
        <r>
          <rPr>
            <sz val="8"/>
            <color indexed="81"/>
            <rFont val="Calibri"/>
            <family val="2"/>
          </rPr>
          <t xml:space="preserve">
1. Reuse Exterior Walls
2. Reuse Interior Structural Walls
3. Reuse Roof (including roof structure)
4. Reuse fenestration (including renovation to improve energy efficiency)
5. Other</t>
        </r>
        <r>
          <rPr>
            <b/>
            <sz val="8"/>
            <color indexed="81"/>
            <rFont val="Calibri"/>
            <family val="2"/>
          </rPr>
          <t xml:space="preserve">
</t>
        </r>
        <r>
          <rPr>
            <b/>
            <sz val="8"/>
            <color indexed="81"/>
            <rFont val="Tahoma"/>
            <family val="2"/>
          </rPr>
          <t xml:space="preserve">
</t>
        </r>
        <r>
          <rPr>
            <sz val="8"/>
            <color indexed="81"/>
            <rFont val="Tahoma"/>
            <family val="2"/>
          </rPr>
          <t xml:space="preserve">
</t>
        </r>
      </text>
    </comment>
    <comment ref="L79" authorId="2">
      <text>
        <r>
          <rPr>
            <b/>
            <sz val="8"/>
            <color indexed="81"/>
            <rFont val="Calibri"/>
            <family val="2"/>
          </rPr>
          <t>Building Reuse, Maintain Interior Nonstructural Elements</t>
        </r>
        <r>
          <rPr>
            <sz val="8"/>
            <color indexed="81"/>
            <rFont val="Calibri"/>
            <family val="2"/>
          </rPr>
          <t xml:space="preserve">
1. Reuse Interior Nonstructural Walls
2. Reuse Finished Ceilings
3. Reuse Finished Floors
4. Reuse Interior Finishes of Exterior Structural Walls
5. Reuse Interior Doors.
6. Reuse Interior Casework
7. Reuse Interior Windows/Sidelights
8. Other</t>
        </r>
        <r>
          <rPr>
            <b/>
            <sz val="8"/>
            <color indexed="81"/>
            <rFont val="Calibri"/>
            <family val="2"/>
          </rPr>
          <t xml:space="preserve">
</t>
        </r>
        <r>
          <rPr>
            <b/>
            <sz val="8"/>
            <color indexed="81"/>
            <rFont val="Tahoma"/>
            <family val="2"/>
          </rPr>
          <t xml:space="preserve">
</t>
        </r>
        <r>
          <rPr>
            <sz val="8"/>
            <color indexed="81"/>
            <rFont val="Tahoma"/>
            <family val="2"/>
          </rPr>
          <t xml:space="preserve">
</t>
        </r>
      </text>
    </comment>
    <comment ref="O79" authorId="2">
      <text>
        <r>
          <rPr>
            <b/>
            <sz val="8"/>
            <color indexed="81"/>
            <rFont val="Calibri"/>
            <family val="2"/>
          </rPr>
          <t>Building Reuse, Maintain Interior Nonstructural Elements</t>
        </r>
        <r>
          <rPr>
            <sz val="8"/>
            <color indexed="81"/>
            <rFont val="Calibri"/>
            <family val="2"/>
          </rPr>
          <t xml:space="preserve">
1. Reuse Interior Nonstructural Walls
2. Reuse Finished Ceilings
3. Reuse Finished Floors
4. Reuse Interior Finishes of Exterior Structural Walls
5. Reuse Interior Doors.
6. Reuse Interior Casework
7. Reuse Interior Windows/Sidelights
8. Other</t>
        </r>
        <r>
          <rPr>
            <b/>
            <sz val="8"/>
            <color indexed="81"/>
            <rFont val="Calibri"/>
            <family val="2"/>
          </rPr>
          <t xml:space="preserve">
</t>
        </r>
        <r>
          <rPr>
            <b/>
            <sz val="8"/>
            <color indexed="81"/>
            <rFont val="Tahoma"/>
            <family val="2"/>
          </rPr>
          <t xml:space="preserve">
</t>
        </r>
        <r>
          <rPr>
            <sz val="8"/>
            <color indexed="81"/>
            <rFont val="Tahoma"/>
            <family val="2"/>
          </rPr>
          <t xml:space="preserve">
</t>
        </r>
      </text>
    </comment>
    <comment ref="R79" authorId="2">
      <text>
        <r>
          <rPr>
            <b/>
            <sz val="8"/>
            <color indexed="81"/>
            <rFont val="Calibri"/>
            <family val="2"/>
          </rPr>
          <t>Building Reuse, Maintain Interior Nonstructural Elements</t>
        </r>
        <r>
          <rPr>
            <sz val="8"/>
            <color indexed="81"/>
            <rFont val="Calibri"/>
            <family val="2"/>
          </rPr>
          <t xml:space="preserve">
1. Reuse Interior Nonstructural Walls
2. Reuse Finished Ceilings
3. Reuse Finished Floors
4. Reuse Interior Finishes of Exterior Structural Walls
5. Reuse Interior Doors.
6. Reuse Interior Casework
7. Reuse Interior Windows/Sidelights
8. Other</t>
        </r>
        <r>
          <rPr>
            <b/>
            <sz val="8"/>
            <color indexed="81"/>
            <rFont val="Calibri"/>
            <family val="2"/>
          </rPr>
          <t xml:space="preserve">
</t>
        </r>
        <r>
          <rPr>
            <b/>
            <sz val="8"/>
            <color indexed="81"/>
            <rFont val="Tahoma"/>
            <family val="2"/>
          </rPr>
          <t xml:space="preserve">
</t>
        </r>
        <r>
          <rPr>
            <sz val="8"/>
            <color indexed="81"/>
            <rFont val="Tahoma"/>
            <family val="2"/>
          </rPr>
          <t xml:space="preserve">
</t>
        </r>
      </text>
    </comment>
    <comment ref="U79" authorId="2">
      <text>
        <r>
          <rPr>
            <b/>
            <sz val="8"/>
            <color indexed="81"/>
            <rFont val="Calibri"/>
            <family val="2"/>
          </rPr>
          <t>Building Reuse, Maintain Interior Nonstructural Elements</t>
        </r>
        <r>
          <rPr>
            <sz val="8"/>
            <color indexed="81"/>
            <rFont val="Calibri"/>
            <family val="2"/>
          </rPr>
          <t xml:space="preserve">
1. Reuse Interior Nonstructural Walls
2. Reuse Finished Ceilings
3. Reuse Finished Floors
4. Reuse Interior Finishes of Exterior Structural Walls
5. Reuse Interior Doors.
6. Reuse Interior Casework
7. Reuse Interior Windows/Sidelights
8. Other</t>
        </r>
        <r>
          <rPr>
            <b/>
            <sz val="8"/>
            <color indexed="81"/>
            <rFont val="Calibri"/>
            <family val="2"/>
          </rPr>
          <t xml:space="preserve">
</t>
        </r>
        <r>
          <rPr>
            <b/>
            <sz val="8"/>
            <color indexed="81"/>
            <rFont val="Tahoma"/>
            <family val="2"/>
          </rPr>
          <t xml:space="preserve">
</t>
        </r>
        <r>
          <rPr>
            <sz val="8"/>
            <color indexed="81"/>
            <rFont val="Tahoma"/>
            <family val="2"/>
          </rPr>
          <t xml:space="preserve">
</t>
        </r>
      </text>
    </comment>
    <comment ref="X79" authorId="2">
      <text>
        <r>
          <rPr>
            <b/>
            <sz val="8"/>
            <color indexed="81"/>
            <rFont val="Calibri"/>
            <family val="2"/>
          </rPr>
          <t>Building Reuse, Maintain Interior Nonstructural Elements</t>
        </r>
        <r>
          <rPr>
            <sz val="8"/>
            <color indexed="81"/>
            <rFont val="Calibri"/>
            <family val="2"/>
          </rPr>
          <t xml:space="preserve">
1. Reuse Interior Nonstructural Walls
2. Reuse Finished Ceilings
3. Reuse Finished Floors
4. Reuse Interior Finishes of Exterior Structural Walls
5. Reuse Interior Doors.
6. Reuse Interior Casework
7. Reuse Interior Windows/Sidelights
8. Other</t>
        </r>
        <r>
          <rPr>
            <b/>
            <sz val="8"/>
            <color indexed="81"/>
            <rFont val="Calibri"/>
            <family val="2"/>
          </rPr>
          <t xml:space="preserve">
</t>
        </r>
        <r>
          <rPr>
            <b/>
            <sz val="8"/>
            <color indexed="81"/>
            <rFont val="Tahoma"/>
            <family val="2"/>
          </rPr>
          <t xml:space="preserve">
</t>
        </r>
        <r>
          <rPr>
            <sz val="8"/>
            <color indexed="81"/>
            <rFont val="Tahoma"/>
            <family val="2"/>
          </rPr>
          <t xml:space="preserve">
</t>
        </r>
      </text>
    </comment>
    <comment ref="AA79" authorId="2">
      <text>
        <r>
          <rPr>
            <b/>
            <sz val="8"/>
            <color indexed="81"/>
            <rFont val="Calibri"/>
            <family val="2"/>
          </rPr>
          <t>Building Reuse, Maintain Interior Nonstructural Elements</t>
        </r>
        <r>
          <rPr>
            <sz val="8"/>
            <color indexed="81"/>
            <rFont val="Calibri"/>
            <family val="2"/>
          </rPr>
          <t xml:space="preserve">
1. Reuse Interior Nonstructural Walls
2. Reuse Finished Ceilings
3. Reuse Finished Floors
4. Reuse Interior Finishes of Exterior Structural Walls
5. Reuse Interior Doors.
6. Reuse Interior Casework
7. Reuse Interior Windows/Sidelights
8. Other</t>
        </r>
        <r>
          <rPr>
            <b/>
            <sz val="8"/>
            <color indexed="81"/>
            <rFont val="Calibri"/>
            <family val="2"/>
          </rPr>
          <t xml:space="preserve">
</t>
        </r>
        <r>
          <rPr>
            <b/>
            <sz val="8"/>
            <color indexed="81"/>
            <rFont val="Tahoma"/>
            <family val="2"/>
          </rPr>
          <t xml:space="preserve">
</t>
        </r>
        <r>
          <rPr>
            <sz val="8"/>
            <color indexed="81"/>
            <rFont val="Tahoma"/>
            <family val="2"/>
          </rPr>
          <t xml:space="preserve">
</t>
        </r>
      </text>
    </comment>
    <comment ref="L80" authorId="2">
      <text>
        <r>
          <rPr>
            <b/>
            <sz val="8"/>
            <color indexed="81"/>
            <rFont val="Calibri"/>
            <family val="2"/>
          </rPr>
          <t>Construction Waste Management, Divert 50% from Disposal</t>
        </r>
        <r>
          <rPr>
            <sz val="8"/>
            <color indexed="81"/>
            <rFont val="Calibri"/>
            <family val="2"/>
          </rPr>
          <t xml:space="preserve">
1. Develop waste management plan
2. Identify materials to be recycled.
3. Establish whether measure will be weight or volume.
4. Establish whether materials will be sorted on site or comingled.
5. Other</t>
        </r>
      </text>
    </comment>
    <comment ref="O80" authorId="2">
      <text>
        <r>
          <rPr>
            <b/>
            <sz val="8"/>
            <color indexed="81"/>
            <rFont val="Calibri"/>
            <family val="2"/>
          </rPr>
          <t>Construction Waste Management, Divert 50% from Disposal</t>
        </r>
        <r>
          <rPr>
            <sz val="8"/>
            <color indexed="81"/>
            <rFont val="Calibri"/>
            <family val="2"/>
          </rPr>
          <t xml:space="preserve">
1. Develop waste management plan
2. Identify materials to be recycled.
3. Establish whether measure will be weight or volume.
4. Establish whether materials will be sorted on site or comingled.
5. Other</t>
        </r>
      </text>
    </comment>
    <comment ref="R80" authorId="2">
      <text>
        <r>
          <rPr>
            <b/>
            <sz val="8"/>
            <color indexed="81"/>
            <rFont val="Calibri"/>
            <family val="2"/>
          </rPr>
          <t>Construction Waste Management, Divert 50% from Disposal</t>
        </r>
        <r>
          <rPr>
            <sz val="8"/>
            <color indexed="81"/>
            <rFont val="Calibri"/>
            <family val="2"/>
          </rPr>
          <t xml:space="preserve">
1. Develop waste management plan
2. Identify materials to be recycled.
3. Establish whether measure will be weight or volume.
4. Establish whether materials will be sorted on site or comingled.
5. Other</t>
        </r>
      </text>
    </comment>
    <comment ref="U80" authorId="2">
      <text>
        <r>
          <rPr>
            <b/>
            <sz val="8"/>
            <color indexed="81"/>
            <rFont val="Calibri"/>
            <family val="2"/>
          </rPr>
          <t>Construction Waste Management, Divert 50% from Disposal</t>
        </r>
        <r>
          <rPr>
            <sz val="8"/>
            <color indexed="81"/>
            <rFont val="Calibri"/>
            <family val="2"/>
          </rPr>
          <t xml:space="preserve">
1. Develop waste management plan
2. Identify materials to be recycled.
3. Establish whether measure will be weight or volume.
4. Establish whether materials will be sorted on site or comingled.
5. Other</t>
        </r>
      </text>
    </comment>
    <comment ref="X80" authorId="2">
      <text>
        <r>
          <rPr>
            <b/>
            <sz val="8"/>
            <color indexed="81"/>
            <rFont val="Calibri"/>
            <family val="2"/>
          </rPr>
          <t>Construction Waste Management, Divert 50% from Disposal</t>
        </r>
        <r>
          <rPr>
            <sz val="8"/>
            <color indexed="81"/>
            <rFont val="Calibri"/>
            <family val="2"/>
          </rPr>
          <t xml:space="preserve">
1. Develop waste management plan
2. Identify materials to be recycled.
3. Establish whether measure will be weight or volume.
4. Establish whether materials will be sorted on site or comingled.
5. Other</t>
        </r>
      </text>
    </comment>
    <comment ref="AA80" authorId="2">
      <text>
        <r>
          <rPr>
            <b/>
            <sz val="8"/>
            <color indexed="81"/>
            <rFont val="Calibri"/>
            <family val="2"/>
          </rPr>
          <t>Construction Waste Management, Divert 50% from Disposal</t>
        </r>
        <r>
          <rPr>
            <sz val="8"/>
            <color indexed="81"/>
            <rFont val="Calibri"/>
            <family val="2"/>
          </rPr>
          <t xml:space="preserve">
1. Develop waste management plan
2. Identify materials to be recycled.
3. Establish whether measure will be weight or volume.
4. Establish whether materials will be sorted on site or comingled.
5. Other</t>
        </r>
      </text>
    </comment>
    <comment ref="L81" authorId="2">
      <text>
        <r>
          <rPr>
            <b/>
            <sz val="8"/>
            <color indexed="81"/>
            <rFont val="Calibri"/>
            <family val="2"/>
          </rPr>
          <t>Construction Waste Management, Divert 75% from Disposal</t>
        </r>
        <r>
          <rPr>
            <sz val="8"/>
            <color indexed="81"/>
            <rFont val="Calibri"/>
            <family val="2"/>
          </rPr>
          <t xml:space="preserve">
1. Develop waste management plan
2. Identify materials to be recycled.
3. Establish whether measure will be weight or volume.
4. Establish whether materials will be sorted on site or comingled.
5. Other</t>
        </r>
      </text>
    </comment>
    <comment ref="O81" authorId="2">
      <text>
        <r>
          <rPr>
            <b/>
            <sz val="8"/>
            <color indexed="81"/>
            <rFont val="Calibri"/>
            <family val="2"/>
          </rPr>
          <t>Construction Waste Management, Divert 75% from Disposal</t>
        </r>
        <r>
          <rPr>
            <sz val="8"/>
            <color indexed="81"/>
            <rFont val="Calibri"/>
            <family val="2"/>
          </rPr>
          <t xml:space="preserve">
1. Develop waste management plan
2. Identify materials to be recycled.
3. Establish whether measure will be weight or volume.
4. Establish whether materials will be sorted on site or comingled.
5. Other</t>
        </r>
      </text>
    </comment>
    <comment ref="R81" authorId="2">
      <text>
        <r>
          <rPr>
            <b/>
            <sz val="8"/>
            <color indexed="81"/>
            <rFont val="Calibri"/>
            <family val="2"/>
          </rPr>
          <t>Construction Waste Management, Divert 75% from Disposal</t>
        </r>
        <r>
          <rPr>
            <sz val="8"/>
            <color indexed="81"/>
            <rFont val="Calibri"/>
            <family val="2"/>
          </rPr>
          <t xml:space="preserve">
1. Develop waste management plan
2. Identify materials to be recycled.
3. Establish whether measure will be weight or volume.
4. Establish whether materials will be sorted on site or comingled.
5. Other</t>
        </r>
      </text>
    </comment>
    <comment ref="U81" authorId="2">
      <text>
        <r>
          <rPr>
            <b/>
            <sz val="8"/>
            <color indexed="81"/>
            <rFont val="Calibri"/>
            <family val="2"/>
          </rPr>
          <t>Construction Waste Management, Divert 75% from Disposal</t>
        </r>
        <r>
          <rPr>
            <sz val="8"/>
            <color indexed="81"/>
            <rFont val="Calibri"/>
            <family val="2"/>
          </rPr>
          <t xml:space="preserve">
1. Develop waste management plan
2. Identify materials to be recycled.
3. Establish whether measure will be weight or volume.
4. Establish whether materials will be sorted on site or comingled.
5. Other</t>
        </r>
      </text>
    </comment>
    <comment ref="X81" authorId="2">
      <text>
        <r>
          <rPr>
            <b/>
            <sz val="8"/>
            <color indexed="81"/>
            <rFont val="Calibri"/>
            <family val="2"/>
          </rPr>
          <t>Construction Waste Management, Divert 75% from Disposal</t>
        </r>
        <r>
          <rPr>
            <sz val="8"/>
            <color indexed="81"/>
            <rFont val="Calibri"/>
            <family val="2"/>
          </rPr>
          <t xml:space="preserve">
1. Develop waste management plan
2. Identify materials to be recycled.
3. Establish whether measure will be weight or volume.
4. Establish whether materials will be sorted on site or comingled.
5. Other</t>
        </r>
      </text>
    </comment>
    <comment ref="AA81" authorId="2">
      <text>
        <r>
          <rPr>
            <b/>
            <sz val="8"/>
            <color indexed="81"/>
            <rFont val="Calibri"/>
            <family val="2"/>
          </rPr>
          <t>Construction Waste Management, Divert 75% from Disposal</t>
        </r>
        <r>
          <rPr>
            <sz val="8"/>
            <color indexed="81"/>
            <rFont val="Calibri"/>
            <family val="2"/>
          </rPr>
          <t xml:space="preserve">
1. Develop waste management plan
2. Identify materials to be recycled.
3. Establish whether measure will be weight or volume.
4. Establish whether materials will be sorted on site or comingled.
5. Other</t>
        </r>
      </text>
    </comment>
    <comment ref="L82" authorId="2">
      <text>
        <r>
          <rPr>
            <b/>
            <sz val="8"/>
            <color indexed="81"/>
            <rFont val="Calibri"/>
            <family val="2"/>
          </rPr>
          <t>Materials Reuse (Do not include Mechanical, Electrical, Plumbing or Appliances):</t>
        </r>
        <r>
          <rPr>
            <sz val="8"/>
            <color indexed="81"/>
            <rFont val="Calibri"/>
            <family val="2"/>
          </rPr>
          <t xml:space="preserve">
1. Relocated Existing Doors
2. Door Hardware.
3. Furniture (Purchased at Least 2 years Prior to Project Initiation)
4. Salvaged Brick
5. Structural Timber
6. Stone
7. Pavers
8. Other</t>
        </r>
      </text>
    </comment>
    <comment ref="O82" authorId="2">
      <text>
        <r>
          <rPr>
            <b/>
            <sz val="8"/>
            <color indexed="81"/>
            <rFont val="Calibri"/>
            <family val="2"/>
          </rPr>
          <t>Materials Reuse (Do not include Mechanical, Electrical, Plumbing or Appliances):</t>
        </r>
        <r>
          <rPr>
            <sz val="8"/>
            <color indexed="81"/>
            <rFont val="Calibri"/>
            <family val="2"/>
          </rPr>
          <t xml:space="preserve">
1. Relocated Existing Doors
2. Door Hardware.
3. Furniture (Purchased at Least 2 years Prior to Project Initiation)
4. Salvaged Brick
5. Structural Timber
6. Stone
7. Pavers
8. Other</t>
        </r>
      </text>
    </comment>
    <comment ref="R82" authorId="2">
      <text>
        <r>
          <rPr>
            <b/>
            <sz val="8"/>
            <color indexed="81"/>
            <rFont val="Calibri"/>
            <family val="2"/>
          </rPr>
          <t>Materials Reuse (Do not include Mechanical, Electrical, Plumbing or Appliances):</t>
        </r>
        <r>
          <rPr>
            <sz val="8"/>
            <color indexed="81"/>
            <rFont val="Calibri"/>
            <family val="2"/>
          </rPr>
          <t xml:space="preserve">
1. Relocated Existing Doors
2. Door Hardware.
3. Furniture (Purchased at Least 2 years Prior to Project Initiation)
4. Salvaged Brick
5. Structural Timber
6. Stone
7. Pavers
8. Other</t>
        </r>
      </text>
    </comment>
    <comment ref="U82" authorId="2">
      <text>
        <r>
          <rPr>
            <b/>
            <sz val="8"/>
            <color indexed="81"/>
            <rFont val="Calibri"/>
            <family val="2"/>
          </rPr>
          <t>Materials Reuse (Do not include Mechanical, Electrical, Plumbing or Appliances):</t>
        </r>
        <r>
          <rPr>
            <sz val="8"/>
            <color indexed="81"/>
            <rFont val="Calibri"/>
            <family val="2"/>
          </rPr>
          <t xml:space="preserve">
1. Relocated Existing Doors
2. Door Hardware.
3. Furniture (Purchased at Least 2 years Prior to Project Initiation)
4. Salvaged Brick
5. Structural Timber
6. Stone
7. Pavers
8. Other</t>
        </r>
      </text>
    </comment>
    <comment ref="X82" authorId="2">
      <text>
        <r>
          <rPr>
            <b/>
            <sz val="8"/>
            <color indexed="81"/>
            <rFont val="Calibri"/>
            <family val="2"/>
          </rPr>
          <t>Materials Reuse (Do not include Mechanical, Electrical, Plumbing or Appliances):</t>
        </r>
        <r>
          <rPr>
            <sz val="8"/>
            <color indexed="81"/>
            <rFont val="Calibri"/>
            <family val="2"/>
          </rPr>
          <t xml:space="preserve">
1. Relocated Existing Doors
2. Door Hardware.
3. Furniture (Purchased at Least 2 years Prior to Project Initiation)
4. Salvaged Brick
5. Structural Timber
6. Stone
7. Pavers
8. Other</t>
        </r>
      </text>
    </comment>
    <comment ref="AA82" authorId="2">
      <text>
        <r>
          <rPr>
            <b/>
            <sz val="8"/>
            <color indexed="81"/>
            <rFont val="Calibri"/>
            <family val="2"/>
          </rPr>
          <t>Materials Reuse (Do not include Mechanical, Electrical, Plumbing or Appliances):</t>
        </r>
        <r>
          <rPr>
            <sz val="8"/>
            <color indexed="81"/>
            <rFont val="Calibri"/>
            <family val="2"/>
          </rPr>
          <t xml:space="preserve">
1. Relocated Existing Doors
2. Door Hardware.
3. Furniture (Purchased at Least 2 years Prior to Project Initiation)
4. Salvaged Brick
5. Structural Timber
6. Stone
7. Pavers
8. Other</t>
        </r>
      </text>
    </comment>
    <comment ref="L83" authorId="2">
      <text>
        <r>
          <rPr>
            <b/>
            <sz val="8"/>
            <color indexed="81"/>
            <rFont val="Calibri"/>
            <family val="2"/>
          </rPr>
          <t>Recycled Content  (10%) (Do not include Mechanical, Electrical, Plumbing or Specialty Items like elevators):</t>
        </r>
        <r>
          <rPr>
            <sz val="8"/>
            <color indexed="81"/>
            <rFont val="Calibri"/>
            <family val="2"/>
          </rPr>
          <t xml:space="preserve">
1. Steel
2. Supplementary Cementitious Materials (pozolans, fly ash, etc.)
3. Asphalt
4. Countertops
5. Other</t>
        </r>
      </text>
    </comment>
    <comment ref="O83" authorId="2">
      <text>
        <r>
          <rPr>
            <b/>
            <sz val="8"/>
            <color indexed="81"/>
            <rFont val="Calibri"/>
            <family val="2"/>
          </rPr>
          <t>Recycled Content  (10%) (Do not include Mechanical, Electrical, Plumbing or Specialty Items like elevators):</t>
        </r>
        <r>
          <rPr>
            <sz val="8"/>
            <color indexed="81"/>
            <rFont val="Calibri"/>
            <family val="2"/>
          </rPr>
          <t xml:space="preserve">
1. Steel
2. Supplementary Cementitious Materials (pozolans, fly ash, etc.)
3. Asphalt
4. Countertops
5. Other</t>
        </r>
      </text>
    </comment>
    <comment ref="R83" authorId="2">
      <text>
        <r>
          <rPr>
            <b/>
            <sz val="8"/>
            <color indexed="81"/>
            <rFont val="Calibri"/>
            <family val="2"/>
          </rPr>
          <t>Recycled Content  (10%) (Do not include Mechanical, Electrical, Plumbing or Specialty Items like elevators):</t>
        </r>
        <r>
          <rPr>
            <sz val="8"/>
            <color indexed="81"/>
            <rFont val="Calibri"/>
            <family val="2"/>
          </rPr>
          <t xml:space="preserve">
1. Steel
2. Supplementary Cementitious Materials (pozolans, fly ash, etc.)
3. Asphalt
4. Countertops
5. Other</t>
        </r>
      </text>
    </comment>
    <comment ref="U83" authorId="2">
      <text>
        <r>
          <rPr>
            <b/>
            <sz val="8"/>
            <color indexed="81"/>
            <rFont val="Calibri"/>
            <family val="2"/>
          </rPr>
          <t>Recycled Content  (10%) (Do not include Mechanical, Electrical, Plumbing or Specialty Items like elevators):</t>
        </r>
        <r>
          <rPr>
            <sz val="8"/>
            <color indexed="81"/>
            <rFont val="Calibri"/>
            <family val="2"/>
          </rPr>
          <t xml:space="preserve">
1. Steel
2. Supplementary Cementitious Materials (pozolans, fly ash, etc.)
3. Asphalt
4. Countertops
5. Other</t>
        </r>
      </text>
    </comment>
    <comment ref="X83" authorId="2">
      <text>
        <r>
          <rPr>
            <b/>
            <sz val="8"/>
            <color indexed="81"/>
            <rFont val="Calibri"/>
            <family val="2"/>
          </rPr>
          <t>Recycled Content  (10%) (Do not include Mechanical, Electrical, Plumbing or Specialty Items like elevators):</t>
        </r>
        <r>
          <rPr>
            <sz val="8"/>
            <color indexed="81"/>
            <rFont val="Calibri"/>
            <family val="2"/>
          </rPr>
          <t xml:space="preserve">
1. Steel
2. Supplementary Cementitious Materials (pozolans, fly ash, etc.)
3. Asphalt
4. Countertops
5. Other</t>
        </r>
      </text>
    </comment>
    <comment ref="AA83" authorId="2">
      <text>
        <r>
          <rPr>
            <b/>
            <sz val="8"/>
            <color indexed="81"/>
            <rFont val="Calibri"/>
            <family val="2"/>
          </rPr>
          <t>Recycled Content  (10%) (Do not include Mechanical, Electrical, Plumbing or Specialty Items like elevators):</t>
        </r>
        <r>
          <rPr>
            <sz val="8"/>
            <color indexed="81"/>
            <rFont val="Calibri"/>
            <family val="2"/>
          </rPr>
          <t xml:space="preserve">
1. Steel
2. Supplementary Cementitious Materials (pozolans, fly ash, etc.)
3. Asphalt
4. Countertops
5. Other</t>
        </r>
      </text>
    </comment>
    <comment ref="L84" authorId="2">
      <text>
        <r>
          <rPr>
            <b/>
            <sz val="8"/>
            <color indexed="81"/>
            <rFont val="Calibri"/>
            <family val="2"/>
          </rPr>
          <t>Recycled Content  (20%) (Do not include Mechanical, Electrical, Plumbing or Specialty Items like elevators):</t>
        </r>
        <r>
          <rPr>
            <sz val="8"/>
            <color indexed="81"/>
            <rFont val="Calibri"/>
            <family val="2"/>
          </rPr>
          <t xml:space="preserve">
1. Steel
2. Supplementary Cementitious Materials (pozolans, fly ash, etc.)
3. Asphalt
4. Countertops
5. Other</t>
        </r>
      </text>
    </comment>
    <comment ref="O84" authorId="2">
      <text>
        <r>
          <rPr>
            <b/>
            <sz val="8"/>
            <color indexed="81"/>
            <rFont val="Calibri"/>
            <family val="2"/>
          </rPr>
          <t>Recycled Content  (20%) (Do not include Mechanical, Electrical, Plumbing or Specialty Items like elevators):</t>
        </r>
        <r>
          <rPr>
            <sz val="8"/>
            <color indexed="81"/>
            <rFont val="Calibri"/>
            <family val="2"/>
          </rPr>
          <t xml:space="preserve">
1. Steel
2. Supplementary Cementitious Materials (pozolans, fly ash, etc.)
3. Asphalt
4. Countertops
5. Other</t>
        </r>
      </text>
    </comment>
    <comment ref="R84" authorId="2">
      <text>
        <r>
          <rPr>
            <b/>
            <sz val="8"/>
            <color indexed="81"/>
            <rFont val="Calibri"/>
            <family val="2"/>
          </rPr>
          <t>Recycled Content  (20%) (Do not include Mechanical, Electrical, Plumbing or Specialty Items like elevators):</t>
        </r>
        <r>
          <rPr>
            <sz val="8"/>
            <color indexed="81"/>
            <rFont val="Calibri"/>
            <family val="2"/>
          </rPr>
          <t xml:space="preserve">
1. Steel
2. Supplementary Cementitious Materials (pozolans, fly ash, etc.)
3. Asphalt
4. Countertops
5. Other</t>
        </r>
      </text>
    </comment>
    <comment ref="U84" authorId="2">
      <text>
        <r>
          <rPr>
            <b/>
            <sz val="8"/>
            <color indexed="81"/>
            <rFont val="Calibri"/>
            <family val="2"/>
          </rPr>
          <t>Recycled Content  (20%) (Do not include Mechanical, Electrical, Plumbing or Specialty Items like elevators):</t>
        </r>
        <r>
          <rPr>
            <sz val="8"/>
            <color indexed="81"/>
            <rFont val="Calibri"/>
            <family val="2"/>
          </rPr>
          <t xml:space="preserve">
1. Steel
2. Supplementary Cementitious Materials (pozolans, fly ash, etc.)
3. Asphalt
4. Countertops
5. Other</t>
        </r>
      </text>
    </comment>
    <comment ref="X84" authorId="2">
      <text>
        <r>
          <rPr>
            <b/>
            <sz val="8"/>
            <color indexed="81"/>
            <rFont val="Calibri"/>
            <family val="2"/>
          </rPr>
          <t>Recycled Content  (20%) (Do not include Mechanical, Electrical, Plumbing or Specialty Items like elevators):</t>
        </r>
        <r>
          <rPr>
            <sz val="8"/>
            <color indexed="81"/>
            <rFont val="Calibri"/>
            <family val="2"/>
          </rPr>
          <t xml:space="preserve">
1. Steel
2. Supplementary Cementitious Materials (pozolans, fly ash, etc.)
3. Asphalt
4. Countertops
5. Other</t>
        </r>
      </text>
    </comment>
    <comment ref="AA84" authorId="2">
      <text>
        <r>
          <rPr>
            <b/>
            <sz val="8"/>
            <color indexed="81"/>
            <rFont val="Calibri"/>
            <family val="2"/>
          </rPr>
          <t>Recycled Content  (20%) (Do not include Mechanical, Electrical, Plumbing or Specialty Items like elevators):</t>
        </r>
        <r>
          <rPr>
            <sz val="8"/>
            <color indexed="81"/>
            <rFont val="Calibri"/>
            <family val="2"/>
          </rPr>
          <t xml:space="preserve">
1. Steel
2. Supplementary Cementitious Materials (pozolans, fly ash, etc.)
3. Asphalt
4. Countertops
5. Other</t>
        </r>
      </text>
    </comment>
    <comment ref="L85" authorId="2">
      <text>
        <r>
          <rPr>
            <b/>
            <sz val="8"/>
            <color indexed="81"/>
            <rFont val="Calibri"/>
            <family val="2"/>
          </rPr>
          <t>Regional Materials:</t>
        </r>
        <r>
          <rPr>
            <sz val="8"/>
            <color indexed="81"/>
            <rFont val="Calibri"/>
            <family val="2"/>
          </rPr>
          <t xml:space="preserve">
1. Onsite Salvaged Materials
2. Regionally Obtained Concrete
3. Regionally Obtained Lumber
4. Regionally Obtained Plant Material
5. Other</t>
        </r>
      </text>
    </comment>
    <comment ref="O85" authorId="2">
      <text>
        <r>
          <rPr>
            <b/>
            <sz val="8"/>
            <color indexed="81"/>
            <rFont val="Calibri"/>
            <family val="2"/>
          </rPr>
          <t>Regional Materials:</t>
        </r>
        <r>
          <rPr>
            <sz val="8"/>
            <color indexed="81"/>
            <rFont val="Calibri"/>
            <family val="2"/>
          </rPr>
          <t xml:space="preserve">
1. Onsite Salvaged Materials
2. Regionally Obtained Concrete
3. Regionally Obtained Lumber
4. Regionally Obtained Plant Material
5. Other</t>
        </r>
      </text>
    </comment>
    <comment ref="R85" authorId="2">
      <text>
        <r>
          <rPr>
            <b/>
            <sz val="8"/>
            <color indexed="81"/>
            <rFont val="Calibri"/>
            <family val="2"/>
          </rPr>
          <t>Regional Materials:</t>
        </r>
        <r>
          <rPr>
            <sz val="8"/>
            <color indexed="81"/>
            <rFont val="Calibri"/>
            <family val="2"/>
          </rPr>
          <t xml:space="preserve">
1. Onsite Salvaged Materials
2. Regionally Obtained Concrete
3. Regionally Obtained Lumber
4. Regionally Obtained Plant Material
5. Other</t>
        </r>
      </text>
    </comment>
    <comment ref="U85" authorId="2">
      <text>
        <r>
          <rPr>
            <b/>
            <sz val="8"/>
            <color indexed="81"/>
            <rFont val="Calibri"/>
            <family val="2"/>
          </rPr>
          <t>Regional Materials:</t>
        </r>
        <r>
          <rPr>
            <sz val="8"/>
            <color indexed="81"/>
            <rFont val="Calibri"/>
            <family val="2"/>
          </rPr>
          <t xml:space="preserve">
1. Onsite Salvaged Materials
2. Regionally Obtained Concrete
3. Regionally Obtained Lumber
4. Regionally Obtained Plant Material
5. Other</t>
        </r>
      </text>
    </comment>
    <comment ref="X85" authorId="2">
      <text>
        <r>
          <rPr>
            <b/>
            <sz val="8"/>
            <color indexed="81"/>
            <rFont val="Calibri"/>
            <family val="2"/>
          </rPr>
          <t>Regional Materials:</t>
        </r>
        <r>
          <rPr>
            <sz val="8"/>
            <color indexed="81"/>
            <rFont val="Calibri"/>
            <family val="2"/>
          </rPr>
          <t xml:space="preserve">
1. Onsite Salvaged Materials
2. Regionally Obtained Concrete
3. Regionally Obtained Lumber
4. Regionally Obtained Plant Material
5. Other</t>
        </r>
      </text>
    </comment>
    <comment ref="AA85" authorId="2">
      <text>
        <r>
          <rPr>
            <b/>
            <sz val="8"/>
            <color indexed="81"/>
            <rFont val="Calibri"/>
            <family val="2"/>
          </rPr>
          <t>Regional Materials:</t>
        </r>
        <r>
          <rPr>
            <sz val="8"/>
            <color indexed="81"/>
            <rFont val="Calibri"/>
            <family val="2"/>
          </rPr>
          <t xml:space="preserve">
1. Onsite Salvaged Materials
2. Regionally Obtained Concrete
3. Regionally Obtained Lumber
4. Regionally Obtained Plant Material
5. Other</t>
        </r>
      </text>
    </comment>
    <comment ref="L86" authorId="2">
      <text>
        <r>
          <rPr>
            <b/>
            <sz val="8"/>
            <color indexed="81"/>
            <rFont val="Calibri"/>
            <family val="2"/>
          </rPr>
          <t>Biopreferred Products:</t>
        </r>
        <r>
          <rPr>
            <sz val="8"/>
            <color indexed="81"/>
            <rFont val="Calibri"/>
            <family val="2"/>
          </rPr>
          <t xml:space="preserve">
1. Biopreferred Form Release Agent
2. Biopreferred Carpet
3. Biopreferred Sealants and Coatings
4. Other</t>
        </r>
      </text>
    </comment>
    <comment ref="O86" authorId="2">
      <text>
        <r>
          <rPr>
            <b/>
            <sz val="8"/>
            <color indexed="81"/>
            <rFont val="Calibri"/>
            <family val="2"/>
          </rPr>
          <t>Biopreferred Products:</t>
        </r>
        <r>
          <rPr>
            <sz val="8"/>
            <color indexed="81"/>
            <rFont val="Calibri"/>
            <family val="2"/>
          </rPr>
          <t xml:space="preserve">
1. Biopreferred Form Release Agent
2. Biopreferred Carpet
3. Biopreferred Sealants and Coatings
4. Other</t>
        </r>
      </text>
    </comment>
    <comment ref="R86" authorId="2">
      <text>
        <r>
          <rPr>
            <b/>
            <sz val="8"/>
            <color indexed="81"/>
            <rFont val="Calibri"/>
            <family val="2"/>
          </rPr>
          <t>Biopreferred Products:</t>
        </r>
        <r>
          <rPr>
            <sz val="8"/>
            <color indexed="81"/>
            <rFont val="Calibri"/>
            <family val="2"/>
          </rPr>
          <t xml:space="preserve">
1. Biopreferred Form Release Agent
2. Biopreferred Carpet
3. Biopreferred Sealants and Coatings
4. Other</t>
        </r>
      </text>
    </comment>
    <comment ref="U86" authorId="2">
      <text>
        <r>
          <rPr>
            <b/>
            <sz val="8"/>
            <color indexed="81"/>
            <rFont val="Calibri"/>
            <family val="2"/>
          </rPr>
          <t>Biopreferred Products:</t>
        </r>
        <r>
          <rPr>
            <sz val="8"/>
            <color indexed="81"/>
            <rFont val="Calibri"/>
            <family val="2"/>
          </rPr>
          <t xml:space="preserve">
1. Biopreferred Form Release Agent
2. Biopreferred Carpet
3. Biopreferred Sealants and Coatings
4. Other</t>
        </r>
      </text>
    </comment>
    <comment ref="X86" authorId="2">
      <text>
        <r>
          <rPr>
            <b/>
            <sz val="8"/>
            <color indexed="81"/>
            <rFont val="Calibri"/>
            <family val="2"/>
          </rPr>
          <t>Biopreferred Products:</t>
        </r>
        <r>
          <rPr>
            <sz val="8"/>
            <color indexed="81"/>
            <rFont val="Calibri"/>
            <family val="2"/>
          </rPr>
          <t xml:space="preserve">
1. Biopreferred Form Release Agent
2. Biopreferred Carpet
3. Biopreferred Sealants and Coatings
4. Other</t>
        </r>
      </text>
    </comment>
    <comment ref="AA86" authorId="2">
      <text>
        <r>
          <rPr>
            <b/>
            <sz val="8"/>
            <color indexed="81"/>
            <rFont val="Calibri"/>
            <family val="2"/>
          </rPr>
          <t>Biopreferred Products:</t>
        </r>
        <r>
          <rPr>
            <sz val="8"/>
            <color indexed="81"/>
            <rFont val="Calibri"/>
            <family val="2"/>
          </rPr>
          <t xml:space="preserve">
1. Biopreferred Form Release Agent
2. Biopreferred Carpet
3. Biopreferred Sealants and Coatings
4. Other</t>
        </r>
      </text>
    </comment>
    <comment ref="L87" authorId="2">
      <text>
        <r>
          <rPr>
            <b/>
            <sz val="8"/>
            <color indexed="81"/>
            <rFont val="Calibri"/>
            <family val="2"/>
          </rPr>
          <t>Rapidly Renewable Materials:</t>
        </r>
        <r>
          <rPr>
            <sz val="8"/>
            <color indexed="81"/>
            <rFont val="Calibri"/>
            <family val="2"/>
          </rPr>
          <t xml:space="preserve">
1. Bamboo Flooring
2. Cork Flooring
3. Wheat board Countertops
4. Linoleum Flooring
5. Bamboo Window Blinds
6. Cotton Batt Insulation
7. Wool Carpeting
8. Soy Based Form Release Agent
9. Biobased Paints
10. Straw Bales
11. Coir Geotextile Fabric
12. Jute Based Geotextile Fabric
13. Other</t>
        </r>
      </text>
    </comment>
    <comment ref="O87" authorId="2">
      <text>
        <r>
          <rPr>
            <b/>
            <sz val="8"/>
            <color indexed="81"/>
            <rFont val="Calibri"/>
            <family val="2"/>
          </rPr>
          <t>Rapidly Renewable Materials:</t>
        </r>
        <r>
          <rPr>
            <sz val="8"/>
            <color indexed="81"/>
            <rFont val="Calibri"/>
            <family val="2"/>
          </rPr>
          <t xml:space="preserve">
1. Bamboo Flooring
2. Cork Flooring
3. Wheat board Countertops
4. Linoleum Flooring
5. Bamboo Window Blinds
6. Cotton Batt Insulation
7. Wool Carpeting
8. Soy Based Form Release Agent
9. Biobased Paints
10. Straw Bales
11. Coir Geotextile Fabric
12. Jute Based Geotextile Fabric
13. Other</t>
        </r>
      </text>
    </comment>
    <comment ref="R87" authorId="2">
      <text>
        <r>
          <rPr>
            <b/>
            <sz val="8"/>
            <color indexed="81"/>
            <rFont val="Calibri"/>
            <family val="2"/>
          </rPr>
          <t>Rapidly Renewable Materials:</t>
        </r>
        <r>
          <rPr>
            <sz val="8"/>
            <color indexed="81"/>
            <rFont val="Calibri"/>
            <family val="2"/>
          </rPr>
          <t xml:space="preserve">
1. Bamboo Flooring
2. Cork Flooring
3. Wheat board Countertops
4. Linoleum Flooring
5. Bamboo Window Blinds
6. Cotton Batt Insulation
7. Wool Carpeting
8. Soy Based Form Release Agent
9. Biobased Paints
10. Straw Bales
11. Coir Geotextile Fabric
12. Jute Based Geotextile Fabric
13. Other</t>
        </r>
      </text>
    </comment>
    <comment ref="U87" authorId="2">
      <text>
        <r>
          <rPr>
            <b/>
            <sz val="8"/>
            <color indexed="81"/>
            <rFont val="Calibri"/>
            <family val="2"/>
          </rPr>
          <t>Rapidly Renewable Materials:</t>
        </r>
        <r>
          <rPr>
            <sz val="8"/>
            <color indexed="81"/>
            <rFont val="Calibri"/>
            <family val="2"/>
          </rPr>
          <t xml:space="preserve">
1. Bamboo Flooring
2. Cork Flooring
3. Wheat board Countertops
4. Linoleum Flooring
5. Bamboo Window Blinds
6. Cotton Batt Insulation
7. Wool Carpeting
8. Soy Based Form Release Agent
9. Biobased Paints
10. Straw Bales
11. Coir Geotextile Fabric
12. Jute Based Geotextile Fabric
13. Other</t>
        </r>
      </text>
    </comment>
    <comment ref="X87" authorId="2">
      <text>
        <r>
          <rPr>
            <b/>
            <sz val="8"/>
            <color indexed="81"/>
            <rFont val="Calibri"/>
            <family val="2"/>
          </rPr>
          <t>Rapidly Renewable Materials:</t>
        </r>
        <r>
          <rPr>
            <sz val="8"/>
            <color indexed="81"/>
            <rFont val="Calibri"/>
            <family val="2"/>
          </rPr>
          <t xml:space="preserve">
1. Bamboo Flooring
2. Cork Flooring
3. Wheat board Countertops
4. Linoleum Flooring
5. Bamboo Window Blinds
6. Cotton Batt Insulation
7. Wool Carpeting
8. Soy Based Form Release Agent
9. Biobased Paints
10. Straw Bales
11. Coir Geotextile Fabric
12. Jute Based Geotextile Fabric
13. Other</t>
        </r>
      </text>
    </comment>
    <comment ref="AA87" authorId="2">
      <text>
        <r>
          <rPr>
            <b/>
            <sz val="8"/>
            <color indexed="81"/>
            <rFont val="Calibri"/>
            <family val="2"/>
          </rPr>
          <t>Rapidly Renewable Materials:</t>
        </r>
        <r>
          <rPr>
            <sz val="8"/>
            <color indexed="81"/>
            <rFont val="Calibri"/>
            <family val="2"/>
          </rPr>
          <t xml:space="preserve">
1. Bamboo Flooring
2. Cork Flooring
3. Wheat board Countertops
4. Linoleum Flooring
5. Bamboo Window Blinds
6. Cotton Batt Insulation
7. Wool Carpeting
8. Soy Based Form Release Agent
9. Biobased Paints
10. Straw Bales
11. Coir Geotextile Fabric
12. Jute Based Geotextile Fabric
13. Other</t>
        </r>
      </text>
    </comment>
    <comment ref="L88" authorId="2">
      <text>
        <r>
          <rPr>
            <b/>
            <sz val="8"/>
            <color indexed="81"/>
            <rFont val="Calibri"/>
            <family val="2"/>
          </rPr>
          <t xml:space="preserve">Certified Wood:
</t>
        </r>
        <r>
          <rPr>
            <sz val="8"/>
            <color indexed="81"/>
            <rFont val="Calibri"/>
            <family val="2"/>
          </rPr>
          <t xml:space="preserve">1. Certified Wood for Permanent Installation
2. Certified wood for Temporary use (Forms, bracing, scaffolding, etc.)
2. Other
</t>
        </r>
      </text>
    </comment>
    <comment ref="O88" authorId="2">
      <text>
        <r>
          <rPr>
            <b/>
            <sz val="8"/>
            <color indexed="81"/>
            <rFont val="Calibri"/>
            <family val="2"/>
          </rPr>
          <t xml:space="preserve">Certified Wood:
</t>
        </r>
        <r>
          <rPr>
            <sz val="8"/>
            <color indexed="81"/>
            <rFont val="Calibri"/>
            <family val="2"/>
          </rPr>
          <t xml:space="preserve">1. Certified Wood for Permanent Installation
2. Certified wood for Temporary use (Forms, bracing, scaffolding, etc.)
2. Other
</t>
        </r>
      </text>
    </comment>
    <comment ref="R88" authorId="2">
      <text>
        <r>
          <rPr>
            <b/>
            <sz val="8"/>
            <color indexed="81"/>
            <rFont val="Calibri"/>
            <family val="2"/>
          </rPr>
          <t xml:space="preserve">Certified Wood:
</t>
        </r>
        <r>
          <rPr>
            <sz val="8"/>
            <color indexed="81"/>
            <rFont val="Calibri"/>
            <family val="2"/>
          </rPr>
          <t xml:space="preserve">1. Certified Wood for Permanent Installation
2. Certified wood for Temporary use (Forms, bracing, scaffolding, etc.)
2. Other
</t>
        </r>
      </text>
    </comment>
    <comment ref="U88" authorId="2">
      <text>
        <r>
          <rPr>
            <b/>
            <sz val="8"/>
            <color indexed="81"/>
            <rFont val="Calibri"/>
            <family val="2"/>
          </rPr>
          <t xml:space="preserve">Certified Wood:
</t>
        </r>
        <r>
          <rPr>
            <sz val="8"/>
            <color indexed="81"/>
            <rFont val="Calibri"/>
            <family val="2"/>
          </rPr>
          <t xml:space="preserve">1. Certified Wood for Permanent Installation
2. Certified wood for Temporary use (Forms, bracing, scaffolding, etc.)
2. Other
</t>
        </r>
      </text>
    </comment>
    <comment ref="X88" authorId="2">
      <text>
        <r>
          <rPr>
            <b/>
            <sz val="8"/>
            <color indexed="81"/>
            <rFont val="Calibri"/>
            <family val="2"/>
          </rPr>
          <t xml:space="preserve">Certified Wood:
</t>
        </r>
        <r>
          <rPr>
            <sz val="8"/>
            <color indexed="81"/>
            <rFont val="Calibri"/>
            <family val="2"/>
          </rPr>
          <t xml:space="preserve">1. Certified Wood for Permanent Installation
2. Certified wood for Temporary use (Forms, bracing, scaffolding, etc.)
2. Other
</t>
        </r>
      </text>
    </comment>
    <comment ref="AA88" authorId="2">
      <text>
        <r>
          <rPr>
            <b/>
            <sz val="8"/>
            <color indexed="81"/>
            <rFont val="Calibri"/>
            <family val="2"/>
          </rPr>
          <t xml:space="preserve">Certified Wood:
</t>
        </r>
        <r>
          <rPr>
            <sz val="8"/>
            <color indexed="81"/>
            <rFont val="Calibri"/>
            <family val="2"/>
          </rPr>
          <t xml:space="preserve">1. Certified Wood for Permanent Installation
2. Certified wood for Temporary use (Forms, bracing, scaffolding, etc.)
2. Other
</t>
        </r>
      </text>
    </comment>
    <comment ref="L93" authorId="2">
      <text>
        <r>
          <rPr>
            <b/>
            <sz val="8"/>
            <color indexed="81"/>
            <rFont val="Calibri"/>
            <family val="2"/>
          </rPr>
          <t xml:space="preserve">Minimum IAQ:
</t>
        </r>
        <r>
          <rPr>
            <sz val="8"/>
            <color indexed="81"/>
            <rFont val="Calibri"/>
            <family val="2"/>
          </rPr>
          <t xml:space="preserve">1. Meet the requirements of ASHRAE 62.1-2007.
2. Other
</t>
        </r>
        <r>
          <rPr>
            <sz val="8"/>
            <color indexed="81"/>
            <rFont val="Tahoma"/>
            <family val="2"/>
          </rPr>
          <t xml:space="preserve">
</t>
        </r>
      </text>
    </comment>
    <comment ref="O93" authorId="2">
      <text>
        <r>
          <rPr>
            <b/>
            <sz val="8"/>
            <color indexed="81"/>
            <rFont val="Calibri"/>
            <family val="2"/>
          </rPr>
          <t xml:space="preserve">Minimum IAQ:
</t>
        </r>
        <r>
          <rPr>
            <sz val="8"/>
            <color indexed="81"/>
            <rFont val="Calibri"/>
            <family val="2"/>
          </rPr>
          <t xml:space="preserve">1. Meet the requirements of ASHRAE 62.1-2007.
2. Other
</t>
        </r>
        <r>
          <rPr>
            <sz val="8"/>
            <color indexed="81"/>
            <rFont val="Tahoma"/>
            <family val="2"/>
          </rPr>
          <t xml:space="preserve">
</t>
        </r>
      </text>
    </comment>
    <comment ref="R93" authorId="2">
      <text>
        <r>
          <rPr>
            <b/>
            <sz val="8"/>
            <color indexed="81"/>
            <rFont val="Calibri"/>
            <family val="2"/>
          </rPr>
          <t xml:space="preserve">Minimum IAQ:
</t>
        </r>
        <r>
          <rPr>
            <sz val="8"/>
            <color indexed="81"/>
            <rFont val="Calibri"/>
            <family val="2"/>
          </rPr>
          <t xml:space="preserve">1. Meet the requirements of ASHRAE 62.1-2007.
2. Other
</t>
        </r>
        <r>
          <rPr>
            <sz val="8"/>
            <color indexed="81"/>
            <rFont val="Tahoma"/>
            <family val="2"/>
          </rPr>
          <t xml:space="preserve">
</t>
        </r>
      </text>
    </comment>
    <comment ref="U93" authorId="2">
      <text>
        <r>
          <rPr>
            <b/>
            <sz val="8"/>
            <color indexed="81"/>
            <rFont val="Calibri"/>
            <family val="2"/>
          </rPr>
          <t xml:space="preserve">Minimum IAQ:
</t>
        </r>
        <r>
          <rPr>
            <sz val="8"/>
            <color indexed="81"/>
            <rFont val="Calibri"/>
            <family val="2"/>
          </rPr>
          <t xml:space="preserve">1. Meet the requirements of ASHRAE 62.1-2007.
2. Other
</t>
        </r>
        <r>
          <rPr>
            <sz val="8"/>
            <color indexed="81"/>
            <rFont val="Tahoma"/>
            <family val="2"/>
          </rPr>
          <t xml:space="preserve">
</t>
        </r>
      </text>
    </comment>
    <comment ref="X93" authorId="2">
      <text>
        <r>
          <rPr>
            <b/>
            <sz val="8"/>
            <color indexed="81"/>
            <rFont val="Calibri"/>
            <family val="2"/>
          </rPr>
          <t xml:space="preserve">Minimum IAQ:
</t>
        </r>
        <r>
          <rPr>
            <sz val="8"/>
            <color indexed="81"/>
            <rFont val="Calibri"/>
            <family val="2"/>
          </rPr>
          <t xml:space="preserve">1. Meet the requirements of ASHRAE 62.1-2007.
2. Other
</t>
        </r>
        <r>
          <rPr>
            <sz val="8"/>
            <color indexed="81"/>
            <rFont val="Tahoma"/>
            <family val="2"/>
          </rPr>
          <t xml:space="preserve">
</t>
        </r>
      </text>
    </comment>
    <comment ref="AA93" authorId="2">
      <text>
        <r>
          <rPr>
            <b/>
            <sz val="8"/>
            <color indexed="81"/>
            <rFont val="Calibri"/>
            <family val="2"/>
          </rPr>
          <t xml:space="preserve">Minimum IAQ:
</t>
        </r>
        <r>
          <rPr>
            <sz val="8"/>
            <color indexed="81"/>
            <rFont val="Calibri"/>
            <family val="2"/>
          </rPr>
          <t xml:space="preserve">1. Meet the requirements of ASHRAE 62.1-2007.
2. Other
</t>
        </r>
        <r>
          <rPr>
            <sz val="8"/>
            <color indexed="81"/>
            <rFont val="Tahoma"/>
            <family val="2"/>
          </rPr>
          <t xml:space="preserve">
</t>
        </r>
      </text>
    </comment>
    <comment ref="L94" authorId="2">
      <text>
        <r>
          <rPr>
            <b/>
            <sz val="8"/>
            <color indexed="81"/>
            <rFont val="Calibri"/>
            <family val="2"/>
          </rPr>
          <t>Environmental Tobacco Smoke Control:</t>
        </r>
        <r>
          <rPr>
            <sz val="8"/>
            <color indexed="81"/>
            <rFont val="Calibri"/>
            <family val="2"/>
          </rPr>
          <t xml:space="preserve">
1. Smoking will be prohibited in the building and anywhere within 25 feet of entries, outdoor air intakes, and operable windows.
2. Signage is provided to allow smoking in designated areas, prohibit smoking in other areas, or prohibit smoking on the entire property.
3. Other</t>
        </r>
      </text>
    </comment>
    <comment ref="O94" authorId="2">
      <text>
        <r>
          <rPr>
            <b/>
            <sz val="8"/>
            <color indexed="81"/>
            <rFont val="Calibri"/>
            <family val="2"/>
          </rPr>
          <t>Environmental Tobacco Smoke Control:</t>
        </r>
        <r>
          <rPr>
            <sz val="8"/>
            <color indexed="81"/>
            <rFont val="Calibri"/>
            <family val="2"/>
          </rPr>
          <t xml:space="preserve">
1. Smoking will be prohibited in the building and anywhere within 25 feet of entries, outdoor air intakes, and operable windows.
2. Signage is provided to allow smoking in designated areas, prohibit smoking in other areas, or prohibit smoking on the entire property.
3. Other</t>
        </r>
      </text>
    </comment>
    <comment ref="R94" authorId="2">
      <text>
        <r>
          <rPr>
            <b/>
            <sz val="8"/>
            <color indexed="81"/>
            <rFont val="Calibri"/>
            <family val="2"/>
          </rPr>
          <t>Environmental Tobacco Smoke Control:</t>
        </r>
        <r>
          <rPr>
            <sz val="8"/>
            <color indexed="81"/>
            <rFont val="Calibri"/>
            <family val="2"/>
          </rPr>
          <t xml:space="preserve">
1. Smoking will be prohibited in the building and anywhere within 25 feet of entries, outdoor air intakes, and operable windows.
2. Signage is provided to allow smoking in designated areas, prohibit smoking in other areas, or prohibit smoking on the entire property.
3. Other</t>
        </r>
      </text>
    </comment>
    <comment ref="U94" authorId="2">
      <text>
        <r>
          <rPr>
            <b/>
            <sz val="8"/>
            <color indexed="81"/>
            <rFont val="Calibri"/>
            <family val="2"/>
          </rPr>
          <t>Environmental Tobacco Smoke Control:</t>
        </r>
        <r>
          <rPr>
            <sz val="8"/>
            <color indexed="81"/>
            <rFont val="Calibri"/>
            <family val="2"/>
          </rPr>
          <t xml:space="preserve">
1. Smoking will be prohibited in the building and anywhere within 25 feet of entries, outdoor air intakes, and operable windows.
2. Signage is provided to allow smoking in designated areas, prohibit smoking in other areas, or prohibit smoking on the entire property.
3. Other</t>
        </r>
      </text>
    </comment>
    <comment ref="X94" authorId="2">
      <text>
        <r>
          <rPr>
            <b/>
            <sz val="8"/>
            <color indexed="81"/>
            <rFont val="Calibri"/>
            <family val="2"/>
          </rPr>
          <t>Environmental Tobacco Smoke Control:</t>
        </r>
        <r>
          <rPr>
            <sz val="8"/>
            <color indexed="81"/>
            <rFont val="Calibri"/>
            <family val="2"/>
          </rPr>
          <t xml:space="preserve">
1. Smoking will be prohibited in the building and anywhere within 25 feet of entries, outdoor air intakes, and operable windows.
2. Signage is provided to allow smoking in designated areas, prohibit smoking in other areas, or prohibit smoking on the entire property.
3. Other</t>
        </r>
      </text>
    </comment>
    <comment ref="AA94" authorId="2">
      <text>
        <r>
          <rPr>
            <b/>
            <sz val="8"/>
            <color indexed="81"/>
            <rFont val="Calibri"/>
            <family val="2"/>
          </rPr>
          <t>Environmental Tobacco Smoke Control:</t>
        </r>
        <r>
          <rPr>
            <sz val="8"/>
            <color indexed="81"/>
            <rFont val="Calibri"/>
            <family val="2"/>
          </rPr>
          <t xml:space="preserve">
1. Smoking will be prohibited in the building and anywhere within 25 feet of entries, outdoor air intakes, and operable windows.
2. Signage is provided to allow smoking in designated areas, prohibit smoking in other areas, or prohibit smoking on the entire property.
3. Other</t>
        </r>
      </text>
    </comment>
    <comment ref="L95" authorId="2">
      <text>
        <r>
          <rPr>
            <b/>
            <sz val="8"/>
            <color indexed="81"/>
            <rFont val="Calibri"/>
            <family val="2"/>
          </rPr>
          <t>Outdoor Air Delivery Monitoring:</t>
        </r>
        <r>
          <rPr>
            <sz val="8"/>
            <color indexed="81"/>
            <rFont val="Tahoma"/>
            <family val="2"/>
          </rPr>
          <t xml:space="preserve">
</t>
        </r>
        <r>
          <rPr>
            <sz val="8"/>
            <color indexed="81"/>
            <rFont val="Calibri"/>
            <family val="2"/>
          </rPr>
          <t>1.  CO</t>
        </r>
        <r>
          <rPr>
            <vertAlign val="subscript"/>
            <sz val="8"/>
            <color indexed="81"/>
            <rFont val="Calibri"/>
            <family val="2"/>
          </rPr>
          <t>2</t>
        </r>
        <r>
          <rPr>
            <sz val="8"/>
            <color indexed="81"/>
            <rFont val="Calibri"/>
            <family val="2"/>
          </rPr>
          <t xml:space="preserve"> Monitoring System that automatically adjusts ventilation air quantity.
2. Airflow measuring with accuracy of plus/minus 15%
3. Other</t>
        </r>
      </text>
    </comment>
    <comment ref="O95" authorId="2">
      <text>
        <r>
          <rPr>
            <b/>
            <sz val="8"/>
            <color indexed="81"/>
            <rFont val="Calibri"/>
            <family val="2"/>
          </rPr>
          <t>Outdoor Air Delivery Monitoring:</t>
        </r>
        <r>
          <rPr>
            <sz val="8"/>
            <color indexed="81"/>
            <rFont val="Tahoma"/>
            <family val="2"/>
          </rPr>
          <t xml:space="preserve">
</t>
        </r>
        <r>
          <rPr>
            <sz val="8"/>
            <color indexed="81"/>
            <rFont val="Calibri"/>
            <family val="2"/>
          </rPr>
          <t>1.  CO</t>
        </r>
        <r>
          <rPr>
            <vertAlign val="subscript"/>
            <sz val="8"/>
            <color indexed="81"/>
            <rFont val="Calibri"/>
            <family val="2"/>
          </rPr>
          <t>2</t>
        </r>
        <r>
          <rPr>
            <sz val="8"/>
            <color indexed="81"/>
            <rFont val="Calibri"/>
            <family val="2"/>
          </rPr>
          <t xml:space="preserve"> Monitoring System that automatically adjusts ventilation air quantity.
2. Airflow measuring with accuracy of plus/minus 15%
3. Other</t>
        </r>
      </text>
    </comment>
    <comment ref="R95" authorId="2">
      <text>
        <r>
          <rPr>
            <b/>
            <sz val="8"/>
            <color indexed="81"/>
            <rFont val="Calibri"/>
            <family val="2"/>
          </rPr>
          <t>Outdoor Air Delivery Monitoring:</t>
        </r>
        <r>
          <rPr>
            <sz val="8"/>
            <color indexed="81"/>
            <rFont val="Tahoma"/>
            <family val="2"/>
          </rPr>
          <t xml:space="preserve">
</t>
        </r>
        <r>
          <rPr>
            <sz val="8"/>
            <color indexed="81"/>
            <rFont val="Calibri"/>
            <family val="2"/>
          </rPr>
          <t>1.  CO</t>
        </r>
        <r>
          <rPr>
            <vertAlign val="subscript"/>
            <sz val="8"/>
            <color indexed="81"/>
            <rFont val="Calibri"/>
            <family val="2"/>
          </rPr>
          <t>2</t>
        </r>
        <r>
          <rPr>
            <sz val="8"/>
            <color indexed="81"/>
            <rFont val="Calibri"/>
            <family val="2"/>
          </rPr>
          <t xml:space="preserve"> Monitoring System that automatically adjusts ventilation air quantity.
2. Airflow measuring with accuracy of plus/minus 15%
3. Other</t>
        </r>
      </text>
    </comment>
    <comment ref="U95" authorId="2">
      <text>
        <r>
          <rPr>
            <b/>
            <sz val="8"/>
            <color indexed="81"/>
            <rFont val="Calibri"/>
            <family val="2"/>
          </rPr>
          <t>Outdoor Air Delivery Monitoring:</t>
        </r>
        <r>
          <rPr>
            <sz val="8"/>
            <color indexed="81"/>
            <rFont val="Tahoma"/>
            <family val="2"/>
          </rPr>
          <t xml:space="preserve">
</t>
        </r>
        <r>
          <rPr>
            <sz val="8"/>
            <color indexed="81"/>
            <rFont val="Calibri"/>
            <family val="2"/>
          </rPr>
          <t>1.  CO</t>
        </r>
        <r>
          <rPr>
            <vertAlign val="subscript"/>
            <sz val="8"/>
            <color indexed="81"/>
            <rFont val="Calibri"/>
            <family val="2"/>
          </rPr>
          <t>2</t>
        </r>
        <r>
          <rPr>
            <sz val="8"/>
            <color indexed="81"/>
            <rFont val="Calibri"/>
            <family val="2"/>
          </rPr>
          <t xml:space="preserve"> Monitoring System that automatically adjusts ventilation air quantity.
2. Airflow measuring with accuracy of plus/minus 15%
3. Other</t>
        </r>
      </text>
    </comment>
    <comment ref="X95" authorId="2">
      <text>
        <r>
          <rPr>
            <b/>
            <sz val="8"/>
            <color indexed="81"/>
            <rFont val="Calibri"/>
            <family val="2"/>
          </rPr>
          <t>Outdoor Air Delivery Monitoring:</t>
        </r>
        <r>
          <rPr>
            <sz val="8"/>
            <color indexed="81"/>
            <rFont val="Tahoma"/>
            <family val="2"/>
          </rPr>
          <t xml:space="preserve">
</t>
        </r>
        <r>
          <rPr>
            <sz val="8"/>
            <color indexed="81"/>
            <rFont val="Calibri"/>
            <family val="2"/>
          </rPr>
          <t>1.  CO</t>
        </r>
        <r>
          <rPr>
            <vertAlign val="subscript"/>
            <sz val="8"/>
            <color indexed="81"/>
            <rFont val="Calibri"/>
            <family val="2"/>
          </rPr>
          <t>2</t>
        </r>
        <r>
          <rPr>
            <sz val="8"/>
            <color indexed="81"/>
            <rFont val="Calibri"/>
            <family val="2"/>
          </rPr>
          <t xml:space="preserve"> Monitoring System that automatically adjusts ventilation air quantity.
2. Airflow measuring with accuracy of plus/minus 15%
3. Other</t>
        </r>
      </text>
    </comment>
    <comment ref="AA95" authorId="2">
      <text>
        <r>
          <rPr>
            <b/>
            <sz val="8"/>
            <color indexed="81"/>
            <rFont val="Calibri"/>
            <family val="2"/>
          </rPr>
          <t>Outdoor Air Delivery Monitoring:</t>
        </r>
        <r>
          <rPr>
            <sz val="8"/>
            <color indexed="81"/>
            <rFont val="Tahoma"/>
            <family val="2"/>
          </rPr>
          <t xml:space="preserve">
</t>
        </r>
        <r>
          <rPr>
            <sz val="8"/>
            <color indexed="81"/>
            <rFont val="Calibri"/>
            <family val="2"/>
          </rPr>
          <t>1.  CO</t>
        </r>
        <r>
          <rPr>
            <vertAlign val="subscript"/>
            <sz val="8"/>
            <color indexed="81"/>
            <rFont val="Calibri"/>
            <family val="2"/>
          </rPr>
          <t>2</t>
        </r>
        <r>
          <rPr>
            <sz val="8"/>
            <color indexed="81"/>
            <rFont val="Calibri"/>
            <family val="2"/>
          </rPr>
          <t xml:space="preserve"> Monitoring System that automatically adjusts ventilation air quantity.
2. Airflow measuring with accuracy of plus/minus 15%
3. Other</t>
        </r>
      </text>
    </comment>
    <comment ref="L96" authorId="2">
      <text>
        <r>
          <rPr>
            <b/>
            <sz val="8"/>
            <color indexed="81"/>
            <rFont val="Calibri"/>
            <family val="2"/>
          </rPr>
          <t xml:space="preserve">Increased Ventilation:
</t>
        </r>
        <r>
          <rPr>
            <sz val="8"/>
            <color indexed="81"/>
            <rFont val="Calibri"/>
            <family val="2"/>
          </rPr>
          <t>1.  Ventilation rate increased by at least 30% above ASHRAE 62.1-2007.
2. Meet recommendations of "Good Practice Guide 237" (1998) of the Carbon Trust.
3. Use macroscopic, multizone, analytic model to show room-by-room airflows will naturally ventilate to the minimum ventilation rates of ASHRAE 62.1-2007
4. Other</t>
        </r>
      </text>
    </comment>
    <comment ref="O96" authorId="2">
      <text>
        <r>
          <rPr>
            <b/>
            <sz val="8"/>
            <color indexed="81"/>
            <rFont val="Calibri"/>
            <family val="2"/>
          </rPr>
          <t xml:space="preserve">Increased Ventilation:
</t>
        </r>
        <r>
          <rPr>
            <sz val="8"/>
            <color indexed="81"/>
            <rFont val="Calibri"/>
            <family val="2"/>
          </rPr>
          <t>1.  Ventilation rate increased by at least 30% above ASHRAE 62.1-2007.
2. Meet recommendations of "Good Practice Guide 237" (1998) of the Carbon Trust.
3. Use macroscopic, multizone, analytic model to show room-by-room airflows will naturally ventilate to the minimum ventilation rates of ASHRAE 62.1-2007
4. Other</t>
        </r>
      </text>
    </comment>
    <comment ref="R96" authorId="2">
      <text>
        <r>
          <rPr>
            <b/>
            <sz val="8"/>
            <color indexed="81"/>
            <rFont val="Calibri"/>
            <family val="2"/>
          </rPr>
          <t xml:space="preserve">Increased Ventilation:
</t>
        </r>
        <r>
          <rPr>
            <sz val="8"/>
            <color indexed="81"/>
            <rFont val="Calibri"/>
            <family val="2"/>
          </rPr>
          <t>1.  Ventilation rate increased by at least 30% above ASHRAE 62.1-2007.
2. Meet recommendations of "Good Practice Guide 237" (1998) of the Carbon Trust.
3. Use macroscopic, multizone, analytic model to show room-by-room airflows will naturally ventilate to the minimum ventilation rates of ASHRAE 62.1-2007
4. Other</t>
        </r>
      </text>
    </comment>
    <comment ref="U96" authorId="2">
      <text>
        <r>
          <rPr>
            <b/>
            <sz val="8"/>
            <color indexed="81"/>
            <rFont val="Calibri"/>
            <family val="2"/>
          </rPr>
          <t xml:space="preserve">Increased Ventilation:
</t>
        </r>
        <r>
          <rPr>
            <sz val="8"/>
            <color indexed="81"/>
            <rFont val="Calibri"/>
            <family val="2"/>
          </rPr>
          <t>1.  Ventilation rate increased by at least 30% above ASHRAE 62.1-2007.
2. Meet recommendations of "Good Practice Guide 237" (1998) of the Carbon Trust.
3. Use macroscopic, multizone, analytic model to show room-by-room airflows will naturally ventilate to the minimum ventilation rates of ASHRAE 62.1-2007
4. Other</t>
        </r>
      </text>
    </comment>
    <comment ref="X96" authorId="2">
      <text>
        <r>
          <rPr>
            <b/>
            <sz val="8"/>
            <color indexed="81"/>
            <rFont val="Calibri"/>
            <family val="2"/>
          </rPr>
          <t xml:space="preserve">Increased Ventilation:
</t>
        </r>
        <r>
          <rPr>
            <sz val="8"/>
            <color indexed="81"/>
            <rFont val="Calibri"/>
            <family val="2"/>
          </rPr>
          <t>1.  Ventilation rate increased by at least 30% above ASHRAE 62.1-2007.
2. Meet recommendations of "Good Practice Guide 237" (1998) of the Carbon Trust.
3. Use macroscopic, multizone, analytic model to show room-by-room airflows will naturally ventilate to the minimum ventilation rates of ASHRAE 62.1-2007
4. Other</t>
        </r>
      </text>
    </comment>
    <comment ref="AA96" authorId="2">
      <text>
        <r>
          <rPr>
            <b/>
            <sz val="8"/>
            <color indexed="81"/>
            <rFont val="Calibri"/>
            <family val="2"/>
          </rPr>
          <t xml:space="preserve">Increased Ventilation:
</t>
        </r>
        <r>
          <rPr>
            <sz val="8"/>
            <color indexed="81"/>
            <rFont val="Calibri"/>
            <family val="2"/>
          </rPr>
          <t>1.  Ventilation rate increased by at least 30% above ASHRAE 62.1-2007.
2. Meet recommendations of "Good Practice Guide 237" (1998) of the Carbon Trust.
3. Use macroscopic, multizone, analytic model to show room-by-room airflows will naturally ventilate to the minimum ventilation rates of ASHRAE 62.1-2007
4. Other</t>
        </r>
      </text>
    </comment>
    <comment ref="L97" authorId="2">
      <text>
        <r>
          <rPr>
            <b/>
            <sz val="8"/>
            <color indexed="81"/>
            <rFont val="Calibri"/>
            <family val="2"/>
          </rPr>
          <t>Construction IAQ Management Plan, During Construction:</t>
        </r>
        <r>
          <rPr>
            <sz val="8"/>
            <color indexed="81"/>
            <rFont val="Calibri"/>
            <family val="2"/>
          </rPr>
          <t xml:space="preserve">
1. Prepare IAQ Management Plan
2. Do Not Use Permanent HVAC Systems during Demolition and/or Construction
3. Protect equipment from dust and odors and seal all duct and equipment openings with plastic.
3. If Permanent Systems will be used during demolition and/or construction, install and maintain filters (MERV 8 min.) on all returns.
4. If Permanent Systems will be used during demolition and/or construction and an unducted plenum over the construction zone must be used, all ceiling tiles will be in place.
5. All filtration media shall be replaced after construction and before occupancy.
6. Construction activities shall be isolated to prevent contamination of clean or occupied spaces.
7. Cleaning activities to control contaminants in building.
8. Other</t>
        </r>
      </text>
    </comment>
    <comment ref="O97" authorId="2">
      <text>
        <r>
          <rPr>
            <b/>
            <sz val="8"/>
            <color indexed="81"/>
            <rFont val="Calibri"/>
            <family val="2"/>
          </rPr>
          <t>Construction IAQ Management Plan, During Construction:</t>
        </r>
        <r>
          <rPr>
            <sz val="8"/>
            <color indexed="81"/>
            <rFont val="Calibri"/>
            <family val="2"/>
          </rPr>
          <t xml:space="preserve">
1. Prepare IAQ Management Plan
2. Do Not Use Permanent HVAC Systems during Demolition and/or Construction
3. Protect equipment from dust and odors and seal all duct and equipment openings with plastic.
3. If Permanent Systems will be used during demolition and/or construction, install and maintain filters (MERV 8 min.) on all returns.
4. If Permanent Systems will be used during demolition and/or construction and an unducted plenum over the construction zone must be used, all ceiling tiles will be in place.
5. All filtration media shall be replaced after construction and before occupancy.
6. Construction activities shall be isolated to prevent contamination of clean or occupied spaces.
7. Cleaning activities to control contaminants in building.
8. Other</t>
        </r>
      </text>
    </comment>
    <comment ref="R97" authorId="2">
      <text>
        <r>
          <rPr>
            <b/>
            <sz val="8"/>
            <color indexed="81"/>
            <rFont val="Calibri"/>
            <family val="2"/>
          </rPr>
          <t>Construction IAQ Management Plan, During Construction:</t>
        </r>
        <r>
          <rPr>
            <sz val="8"/>
            <color indexed="81"/>
            <rFont val="Calibri"/>
            <family val="2"/>
          </rPr>
          <t xml:space="preserve">
1. Prepare IAQ Management Plan
2. Do Not Use Permanent HVAC Systems during Demolition and/or Construction
3. Protect equipment from dust and odors and seal all duct and equipment openings with plastic.
3. If Permanent Systems will be used during demolition and/or construction, install and maintain filters (MERV 8 min.) on all returns.
4. If Permanent Systems will be used during demolition and/or construction and an unducted plenum over the construction zone must be used, all ceiling tiles will be in place.
5. All filtration media shall be replaced after construction and before occupancy.
6. Construction activities shall be isolated to prevent contamination of clean or occupied spaces.
7. Cleaning activities to control contaminants in building.
8. Other</t>
        </r>
      </text>
    </comment>
    <comment ref="U97" authorId="2">
      <text>
        <r>
          <rPr>
            <b/>
            <sz val="8"/>
            <color indexed="81"/>
            <rFont val="Calibri"/>
            <family val="2"/>
          </rPr>
          <t>Construction IAQ Management Plan, During Construction:</t>
        </r>
        <r>
          <rPr>
            <sz val="8"/>
            <color indexed="81"/>
            <rFont val="Calibri"/>
            <family val="2"/>
          </rPr>
          <t xml:space="preserve">
1. Prepare IAQ Management Plan
2. Do Not Use Permanent HVAC Systems during Demolition and/or Construction
3. Protect equipment from dust and odors and seal all duct and equipment openings with plastic.
3. If Permanent Systems will be used during demolition and/or construction, install and maintain filters (MERV 8 min.) on all returns.
4. If Permanent Systems will be used during demolition and/or construction and an unducted plenum over the construction zone must be used, all ceiling tiles will be in place.
5. All filtration media shall be replaced after construction and before occupancy.
6. Construction activities shall be isolated to prevent contamination of clean or occupied spaces.
7. Cleaning activities to control contaminants in building.
8. Other</t>
        </r>
      </text>
    </comment>
    <comment ref="X97" authorId="2">
      <text>
        <r>
          <rPr>
            <b/>
            <sz val="8"/>
            <color indexed="81"/>
            <rFont val="Calibri"/>
            <family val="2"/>
          </rPr>
          <t>Construction IAQ Management Plan, During Construction:</t>
        </r>
        <r>
          <rPr>
            <sz val="8"/>
            <color indexed="81"/>
            <rFont val="Calibri"/>
            <family val="2"/>
          </rPr>
          <t xml:space="preserve">
1. Prepare IAQ Management Plan
2. Do Not Use Permanent HVAC Systems during Demolition and/or Construction
3. Protect equipment from dust and odors and seal all duct and equipment openings with plastic.
3. If Permanent Systems will be used during demolition and/or construction, install and maintain filters (MERV 8 min.) on all returns.
4. If Permanent Systems will be used during demolition and/or construction and an unducted plenum over the construction zone must be used, all ceiling tiles will be in place.
5. All filtration media shall be replaced after construction and before occupancy.
6. Construction activities shall be isolated to prevent contamination of clean or occupied spaces.
7. Cleaning activities to control contaminants in building.
8. Other</t>
        </r>
      </text>
    </comment>
    <comment ref="AA97" authorId="2">
      <text>
        <r>
          <rPr>
            <b/>
            <sz val="8"/>
            <color indexed="81"/>
            <rFont val="Calibri"/>
            <family val="2"/>
          </rPr>
          <t>Construction IAQ Management Plan, During Construction:</t>
        </r>
        <r>
          <rPr>
            <sz val="8"/>
            <color indexed="81"/>
            <rFont val="Calibri"/>
            <family val="2"/>
          </rPr>
          <t xml:space="preserve">
1. Prepare IAQ Management Plan
2. Do Not Use Permanent HVAC Systems during Demolition and/or Construction
3. Protect equipment from dust and odors and seal all duct and equipment openings with plastic.
3. If Permanent Systems will be used during demolition and/or construction, install and maintain filters (MERV 8 min.) on all returns.
4. If Permanent Systems will be used during demolition and/or construction and an unducted plenum over the construction zone must be used, all ceiling tiles will be in place.
5. All filtration media shall be replaced after construction and before occupancy.
6. Construction activities shall be isolated to prevent contamination of clean or occupied spaces.
7. Cleaning activities to control contaminants in building.
8. Other</t>
        </r>
      </text>
    </comment>
    <comment ref="L98" authorId="2">
      <text>
        <r>
          <rPr>
            <b/>
            <sz val="8"/>
            <color indexed="81"/>
            <rFont val="Calibri"/>
            <family val="2"/>
          </rPr>
          <t>Construction IAQ Management Plan, Before Occupancy:</t>
        </r>
        <r>
          <rPr>
            <sz val="8"/>
            <color indexed="81"/>
            <rFont val="Calibri"/>
            <family val="2"/>
          </rPr>
          <t xml:space="preserve">
1. Prepare IAQ Management Plan
2. Perform building flushout (14,000 cf per sf of building) with air 60F or higher and less than 60% RH.
3.Perform flushout (3500 cf per sf of building) and after occupancy provide a minimum 0.30 cfm/sf outside air or as determined by ASHRAE 62.1 - 2007, whichever is greater until a total of 14,000 cf per sf of building has been delivered to the space.
4. Conduct baseline IAQ testing, after construction and before occupancy in accordance with "EPA Compendium of Methods for the Determination of Air Pollutants in Indoor Air" insuring contaminant levels are below levels in LEED Reference Guide for Green Building Design and Construction, 2009 Edition (EQ Credit 3.2).
5. Other</t>
        </r>
      </text>
    </comment>
    <comment ref="O98" authorId="2">
      <text>
        <r>
          <rPr>
            <b/>
            <sz val="8"/>
            <color indexed="81"/>
            <rFont val="Calibri"/>
            <family val="2"/>
          </rPr>
          <t>Construction IAQ Management Plan, Before Occupancy:</t>
        </r>
        <r>
          <rPr>
            <sz val="8"/>
            <color indexed="81"/>
            <rFont val="Calibri"/>
            <family val="2"/>
          </rPr>
          <t xml:space="preserve">
1. Prepare IAQ Management Plan
2. Perform building flushout (14,000 cf per sf of building) with air 60F or higher and less than 60% RH.
3.Perform flushout (3500 cf per sf of building) and after occupancy provide a minimum 0.30 cfm/sf outside air or as determined by ASHRAE 62.1 - 2007, whichever is greater until a total of 14,000 cf per sf of building has been delivered to the space.
4. Conduct baseline IAQ testing, after construction and before occupancy in accordance with "EPA Compendium of Methods for the Determination of Air Pollutants in Indoor Air" insuring contaminant levels are below levels in LEED Reference Guide for Green Building Design and Construction, 2009 Edition (EQ Credit 3.2).
5. Other</t>
        </r>
      </text>
    </comment>
    <comment ref="R98" authorId="2">
      <text>
        <r>
          <rPr>
            <b/>
            <sz val="8"/>
            <color indexed="81"/>
            <rFont val="Calibri"/>
            <family val="2"/>
          </rPr>
          <t>Construction IAQ Management Plan, Before Occupancy:</t>
        </r>
        <r>
          <rPr>
            <sz val="8"/>
            <color indexed="81"/>
            <rFont val="Calibri"/>
            <family val="2"/>
          </rPr>
          <t xml:space="preserve">
1. Prepare IAQ Management Plan
2. Perform building flushout (14,000 cf per sf of building) with air 60F or higher and less than 60% RH.
3.Perform flushout (3500 cf per sf of building) and after occupancy provide a minimum 0.30 cfm/sf outside air or as determined by ASHRAE 62.1 - 2007, whichever is greater until a total of 14,000 cf per sf of building has been delivered to the space.
4. Conduct baseline IAQ testing, after construction and before occupancy in accordance with "EPA Compendium of Methods for the Determination of Air Pollutants in Indoor Air" insuring contaminant levels are below levels in LEED Reference Guide for Green Building Design and Construction, 2009 Edition (EQ Credit 3.2).
5. Other</t>
        </r>
      </text>
    </comment>
    <comment ref="U98" authorId="2">
      <text>
        <r>
          <rPr>
            <b/>
            <sz val="8"/>
            <color indexed="81"/>
            <rFont val="Calibri"/>
            <family val="2"/>
          </rPr>
          <t>Construction IAQ Management Plan, Before Occupancy:</t>
        </r>
        <r>
          <rPr>
            <sz val="8"/>
            <color indexed="81"/>
            <rFont val="Calibri"/>
            <family val="2"/>
          </rPr>
          <t xml:space="preserve">
1. Prepare IAQ Management Plan
2. Perform building flushout (14,000 cf per sf of building) with air 60F or higher and less than 60% RH.
3.Perform flushout (3500 cf per sf of building) and after occupancy provide a minimum 0.30 cfm/sf outside air or as determined by ASHRAE 62.1 - 2007, whichever is greater until a total of 14,000 cf per sf of building has been delivered to the space.
4. Conduct baseline IAQ testing, after construction and before occupancy in accordance with "EPA Compendium of Methods for the Determination of Air Pollutants in Indoor Air" insuring contaminant levels are below levels in LEED Reference Guide for Green Building Design and Construction, 2009 Edition (EQ Credit 3.2).
5. Other</t>
        </r>
      </text>
    </comment>
    <comment ref="X98" authorId="2">
      <text>
        <r>
          <rPr>
            <b/>
            <sz val="8"/>
            <color indexed="81"/>
            <rFont val="Calibri"/>
            <family val="2"/>
          </rPr>
          <t>Construction IAQ Management Plan, Before Occupancy:</t>
        </r>
        <r>
          <rPr>
            <sz val="8"/>
            <color indexed="81"/>
            <rFont val="Calibri"/>
            <family val="2"/>
          </rPr>
          <t xml:space="preserve">
1. Prepare IAQ Management Plan
2. Perform building flushout (14,000 cf per sf of building) with air 60F or higher and less than 60% RH.
3.Perform flushout (3500 cf per sf of building) and after occupancy provide a minimum 0.30 cfm/sf outside air or as determined by ASHRAE 62.1 - 2007, whichever is greater until a total of 14,000 cf per sf of building has been delivered to the space.
4. Conduct baseline IAQ testing, after construction and before occupancy in accordance with "EPA Compendium of Methods for the Determination of Air Pollutants in Indoor Air" insuring contaminant levels are below levels in LEED Reference Guide for Green Building Design and Construction, 2009 Edition (EQ Credit 3.2).
5. Other</t>
        </r>
      </text>
    </comment>
    <comment ref="AA98" authorId="2">
      <text>
        <r>
          <rPr>
            <b/>
            <sz val="8"/>
            <color indexed="81"/>
            <rFont val="Calibri"/>
            <family val="2"/>
          </rPr>
          <t>Construction IAQ Management Plan, Before Occupancy:</t>
        </r>
        <r>
          <rPr>
            <sz val="8"/>
            <color indexed="81"/>
            <rFont val="Calibri"/>
            <family val="2"/>
          </rPr>
          <t xml:space="preserve">
1. Prepare IAQ Management Plan
2. Perform building flushout (14,000 cf per sf of building) with air 60F or higher and less than 60% RH.
3.Perform flushout (3500 cf per sf of building) and after occupancy provide a minimum 0.30 cfm/sf outside air or as determined by ASHRAE 62.1 - 2007, whichever is greater until a total of 14,000 cf per sf of building has been delivered to the space.
4. Conduct baseline IAQ testing, after construction and before occupancy in accordance with "EPA Compendium of Methods for the Determination of Air Pollutants in Indoor Air" insuring contaminant levels are below levels in LEED Reference Guide for Green Building Design and Construction, 2009 Edition (EQ Credit 3.2).
5. Other</t>
        </r>
      </text>
    </comment>
    <comment ref="L99" authorId="2">
      <text>
        <r>
          <rPr>
            <b/>
            <sz val="8"/>
            <color indexed="81"/>
            <rFont val="Calibri"/>
            <family val="2"/>
          </rPr>
          <t>Low Emitting Adhesives and Sealants:</t>
        </r>
        <r>
          <rPr>
            <sz val="8"/>
            <color indexed="81"/>
            <rFont val="Calibri"/>
            <family val="2"/>
          </rPr>
          <t xml:space="preserve">
1. Low VOC Carpet Adhesive.
2. Low VOC Carpet Pad Adhesive
3. Low VOC Wood Flooring Adhesive
4. Low VOC Rubber Floor Adhesive
5. Low VOC Subfloor Adhesive
6. Low VOC Ceramic Tile Adhesive
7. Low VOC VCT and Asphalt Adhesive
8. Low VOC Drywall and Panel Adhesive
9. Low VOC Cove Base Adhesive
10. Low VOC Multipurpose Construction Adhesive
11. Low VOC Structural Glazing Adhesive.
12 Low VOC PVC Glue.
13. Low VOC CPVC Glue
14. Low VOC ABS Glue
15. Low VOC Plastic Welding
16. Low VOC Plastic Primer
17. Low VOC Contact Adhesive
18. Low VOC Structural Wood Member Adhesive.
19. Low VOC Sheet Applied Rubber Lining
20. Low VOC Top and Trim Adhesive.
21. Low VOC  Architectural Sealant
22. Low VOC Nonmembrane Roof Sealant
23. Low VOC Roadway Sealant
24. Low VOC Single Ply Roof Membrane Sealant.
25. Low VOC Sealant Primer, Architectural nonporous
26. Low VOC Sealant Primer, Architectural porous
27. Low VOC Metal to Metal Adhesive
28. Low VOC Plastic Foam Adhesive
29. Low VOC Porous Material (except wood) Adhesive
30. Low VOC Wood Adhesive
31. Low VOC Fiberglass Adhesive
32. Other</t>
        </r>
        <r>
          <rPr>
            <sz val="8"/>
            <color indexed="81"/>
            <rFont val="Tahoma"/>
            <family val="2"/>
          </rPr>
          <t xml:space="preserve">
</t>
        </r>
      </text>
    </comment>
    <comment ref="O99" authorId="2">
      <text>
        <r>
          <rPr>
            <b/>
            <sz val="8"/>
            <color indexed="81"/>
            <rFont val="Calibri"/>
            <family val="2"/>
          </rPr>
          <t>Low Emitting Adhesives and Sealants:</t>
        </r>
        <r>
          <rPr>
            <sz val="8"/>
            <color indexed="81"/>
            <rFont val="Calibri"/>
            <family val="2"/>
          </rPr>
          <t xml:space="preserve">
1. Low VOC Carpet Adhesive.
2. Low VOC Carpet Pad Adhesive
3. Low VOC Wood Flooring Adhesive
4. Low VOC Rubber Floor Adhesive
5. Low VOC Subfloor Adhesive
6. Low VOC Ceramic Tile Adhesive
7. Low VOC VCT and Asphalt Adhesive
8. Low VOC Drywall and Panel Adhesive
9. Low VOC Cove Base Adhesive
10. Low VOC Multipurpose Construction Adhesive
11. Low VOC Structural Glazing Adhesive.
12 Low VOC PVC Glue.
13. Low VOC CPVC Glue
14. Low VOC ABS Glue
15. Low VOC Plastic Welding
16. Low VOC Plastic Primer
17. Low VOC Contact Adhesive
18. Low VOC Structural Wood Member Adhesive.
19. Low VOC Sheet Applied Rubber Lining
20. Low VOC Top and Trim Adhesive.
21. Low VOC  Architectural Sealant
22. Low VOC Nonmembrane Roof Sealant
23. Low VOC Roadway Sealant
24. Low VOC Single Ply Roof Membrane Sealant.
25. Low VOC Sealant Primer, Architectural nonporous
26. Low VOC Sealant Primer, Architectural porous
27. Low VOC Metal to Metal Adhesive
28. Low VOC Plastic Foam Adhesive
29. Low VOC Porous Material (except wood) Adhesive
30. Low VOC Wood Adhesive
31. Low VOC Fiberglass Adhesive
32. Other</t>
        </r>
        <r>
          <rPr>
            <sz val="8"/>
            <color indexed="81"/>
            <rFont val="Tahoma"/>
            <family val="2"/>
          </rPr>
          <t xml:space="preserve">
</t>
        </r>
      </text>
    </comment>
    <comment ref="R99" authorId="2">
      <text>
        <r>
          <rPr>
            <b/>
            <sz val="8"/>
            <color indexed="81"/>
            <rFont val="Calibri"/>
            <family val="2"/>
          </rPr>
          <t>Low Emitting Adhesives and Sealants:</t>
        </r>
        <r>
          <rPr>
            <sz val="8"/>
            <color indexed="81"/>
            <rFont val="Calibri"/>
            <family val="2"/>
          </rPr>
          <t xml:space="preserve">
1. Low VOC Carpet Adhesive.
2. Low VOC Carpet Pad Adhesive
3. Low VOC Wood Flooring Adhesive
4. Low VOC Rubber Floor Adhesive
5. Low VOC Subfloor Adhesive
6. Low VOC Ceramic Tile Adhesive
7. Low VOC VCT and Asphalt Adhesive
8. Low VOC Drywall and Panel Adhesive
9. Low VOC Cove Base Adhesive
10. Low VOC Multipurpose Construction Adhesive
11. Low VOC Structural Glazing Adhesive.
12 Low VOC PVC Glue.
13. Low VOC CPVC Glue
14. Low VOC ABS Glue
15. Low VOC Plastic Welding
16. Low VOC Plastic Primer
17. Low VOC Contact Adhesive
18. Low VOC Structural Wood Member Adhesive.
19. Low VOC Sheet Applied Rubber Lining
20. Low VOC Top and Trim Adhesive.
21. Low VOC  Architectural Sealant
22. Low VOC Nonmembrane Roof Sealant
23. Low VOC Roadway Sealant
24. Low VOC Single Ply Roof Membrane Sealant.
25. Low VOC Sealant Primer, Architectural nonporous
26. Low VOC Sealant Primer, Architectural porous
27. Low VOC Metal to Metal Adhesive
28. Low VOC Plastic Foam Adhesive
29. Low VOC Porous Material (except wood) Adhesive
30. Low VOC Wood Adhesive
31. Low VOC Fiberglass Adhesive
32. Other</t>
        </r>
        <r>
          <rPr>
            <sz val="8"/>
            <color indexed="81"/>
            <rFont val="Tahoma"/>
            <family val="2"/>
          </rPr>
          <t xml:space="preserve">
</t>
        </r>
      </text>
    </comment>
    <comment ref="U99" authorId="2">
      <text>
        <r>
          <rPr>
            <b/>
            <sz val="8"/>
            <color indexed="81"/>
            <rFont val="Calibri"/>
            <family val="2"/>
          </rPr>
          <t>Low Emitting Adhesives and Sealants:</t>
        </r>
        <r>
          <rPr>
            <sz val="8"/>
            <color indexed="81"/>
            <rFont val="Calibri"/>
            <family val="2"/>
          </rPr>
          <t xml:space="preserve">
1. Low VOC Carpet Adhesive.
2. Low VOC Carpet Pad Adhesive
3. Low VOC Wood Flooring Adhesive
4. Low VOC Rubber Floor Adhesive
5. Low VOC Subfloor Adhesive
6. Low VOC Ceramic Tile Adhesive
7. Low VOC VCT and Asphalt Adhesive
8. Low VOC Drywall and Panel Adhesive
9. Low VOC Cove Base Adhesive
10. Low VOC Multipurpose Construction Adhesive
11. Low VOC Structural Glazing Adhesive.
12 Low VOC PVC Glue.
13. Low VOC CPVC Glue
14. Low VOC ABS Glue
15. Low VOC Plastic Welding
16. Low VOC Plastic Primer
17. Low VOC Contact Adhesive
18. Low VOC Structural Wood Member Adhesive.
19. Low VOC Sheet Applied Rubber Lining
20. Low VOC Top and Trim Adhesive.
21. Low VOC  Architectural Sealant
22. Low VOC Nonmembrane Roof Sealant
23. Low VOC Roadway Sealant
24. Low VOC Single Ply Roof Membrane Sealant.
25. Low VOC Sealant Primer, Architectural nonporous
26. Low VOC Sealant Primer, Architectural porous
27. Low VOC Metal to Metal Adhesive
28. Low VOC Plastic Foam Adhesive
29. Low VOC Porous Material (except wood) Adhesive
30. Low VOC Wood Adhesive
31. Low VOC Fiberglass Adhesive
32. Other</t>
        </r>
        <r>
          <rPr>
            <sz val="8"/>
            <color indexed="81"/>
            <rFont val="Tahoma"/>
            <family val="2"/>
          </rPr>
          <t xml:space="preserve">
</t>
        </r>
      </text>
    </comment>
    <comment ref="X99" authorId="2">
      <text>
        <r>
          <rPr>
            <b/>
            <sz val="8"/>
            <color indexed="81"/>
            <rFont val="Calibri"/>
            <family val="2"/>
          </rPr>
          <t>Low Emitting Adhesives and Sealants:</t>
        </r>
        <r>
          <rPr>
            <sz val="8"/>
            <color indexed="81"/>
            <rFont val="Calibri"/>
            <family val="2"/>
          </rPr>
          <t xml:space="preserve">
1. Low VOC Carpet Adhesive.
2. Low VOC Carpet Pad Adhesive
3. Low VOC Wood Flooring Adhesive
4. Low VOC Rubber Floor Adhesive
5. Low VOC Subfloor Adhesive
6. Low VOC Ceramic Tile Adhesive
7. Low VOC VCT and Asphalt Adhesive
8. Low VOC Drywall and Panel Adhesive
9. Low VOC Cove Base Adhesive
10. Low VOC Multipurpose Construction Adhesive
11. Low VOC Structural Glazing Adhesive.
12 Low VOC PVC Glue.
13. Low VOC CPVC Glue
14. Low VOC ABS Glue
15. Low VOC Plastic Welding
16. Low VOC Plastic Primer
17. Low VOC Contact Adhesive
18. Low VOC Structural Wood Member Adhesive.
19. Low VOC Sheet Applied Rubber Lining
20. Low VOC Top and Trim Adhesive.
21. Low VOC  Architectural Sealant
22. Low VOC Nonmembrane Roof Sealant
23. Low VOC Roadway Sealant
24. Low VOC Single Ply Roof Membrane Sealant.
25. Low VOC Sealant Primer, Architectural nonporous
26. Low VOC Sealant Primer, Architectural porous
27. Low VOC Metal to Metal Adhesive
28. Low VOC Plastic Foam Adhesive
29. Low VOC Porous Material (except wood) Adhesive
30. Low VOC Wood Adhesive
31. Low VOC Fiberglass Adhesive
32. Other</t>
        </r>
        <r>
          <rPr>
            <sz val="8"/>
            <color indexed="81"/>
            <rFont val="Tahoma"/>
            <family val="2"/>
          </rPr>
          <t xml:space="preserve">
</t>
        </r>
      </text>
    </comment>
    <comment ref="AA99" authorId="2">
      <text>
        <r>
          <rPr>
            <b/>
            <sz val="8"/>
            <color indexed="81"/>
            <rFont val="Calibri"/>
            <family val="2"/>
          </rPr>
          <t>Low Emitting Adhesives and Sealants:</t>
        </r>
        <r>
          <rPr>
            <sz val="8"/>
            <color indexed="81"/>
            <rFont val="Calibri"/>
            <family val="2"/>
          </rPr>
          <t xml:space="preserve">
1. Low VOC Carpet Adhesive.
2. Low VOC Carpet Pad Adhesive
3. Low VOC Wood Flooring Adhesive
4. Low VOC Rubber Floor Adhesive
5. Low VOC Subfloor Adhesive
6. Low VOC Ceramic Tile Adhesive
7. Low VOC VCT and Asphalt Adhesive
8. Low VOC Drywall and Panel Adhesive
9. Low VOC Cove Base Adhesive
10. Low VOC Multipurpose Construction Adhesive
11. Low VOC Structural Glazing Adhesive.
12 Low VOC PVC Glue.
13. Low VOC CPVC Glue
14. Low VOC ABS Glue
15. Low VOC Plastic Welding
16. Low VOC Plastic Primer
17. Low VOC Contact Adhesive
18. Low VOC Structural Wood Member Adhesive.
19. Low VOC Sheet Applied Rubber Lining
20. Low VOC Top and Trim Adhesive.
21. Low VOC  Architectural Sealant
22. Low VOC Nonmembrane Roof Sealant
23. Low VOC Roadway Sealant
24. Low VOC Single Ply Roof Membrane Sealant.
25. Low VOC Sealant Primer, Architectural nonporous
26. Low VOC Sealant Primer, Architectural porous
27. Low VOC Metal to Metal Adhesive
28. Low VOC Plastic Foam Adhesive
29. Low VOC Porous Material (except wood) Adhesive
30. Low VOC Wood Adhesive
31. Low VOC Fiberglass Adhesive
32. Other</t>
        </r>
        <r>
          <rPr>
            <sz val="8"/>
            <color indexed="81"/>
            <rFont val="Tahoma"/>
            <family val="2"/>
          </rPr>
          <t xml:space="preserve">
</t>
        </r>
      </text>
    </comment>
    <comment ref="L100" authorId="2">
      <text>
        <r>
          <rPr>
            <b/>
            <sz val="8"/>
            <color indexed="81"/>
            <rFont val="Calibri"/>
            <family val="2"/>
          </rPr>
          <t xml:space="preserve">Low Emitting Paints &amp; Coatings:
</t>
        </r>
        <r>
          <rPr>
            <sz val="8"/>
            <color indexed="81"/>
            <rFont val="Calibri"/>
            <family val="2"/>
          </rPr>
          <t>1. Low VOC Bond Breakers
2. Low VOC Varnish
3. Low VOC Lacquer
4. Low VOC Concrete Curing Compounds
5. Low VOC Dry-Fog Coatings
6. Low VOC Fire-retardant Coatings
7. Low VOC Flat Paints
8. Low VOC Floor Coatings
9. Low VOC Nonflat High Gloss Coatings
10. Low VOC Nonflat Non-High Gloss Coatings
11. Low VOC Quick Dry Enamels
12. Low VOC Shellac
13. Low VOC Stains
14. All paints are Green Seal Standard GS-11 compliant.
15. All clear wood finishes are SCAQMD Rule 113 compliant.
16. All anti-corrosive and anti-rust paints are Green Seal Standard GC-03 compliant.
17. Other</t>
        </r>
      </text>
    </comment>
    <comment ref="O100" authorId="2">
      <text>
        <r>
          <rPr>
            <b/>
            <sz val="8"/>
            <color indexed="81"/>
            <rFont val="Calibri"/>
            <family val="2"/>
          </rPr>
          <t xml:space="preserve">Low Emitting Paints &amp; Coatings:
</t>
        </r>
        <r>
          <rPr>
            <sz val="8"/>
            <color indexed="81"/>
            <rFont val="Calibri"/>
            <family val="2"/>
          </rPr>
          <t>1. Low VOC Bond Breakers
2. Low VOC Varnish
3. Low VOC Lacquer
4. Low VOC Concrete Curing Compounds
5. Low VOC Dry-Fog Coatings
6. Low VOC Fire-retardant Coatings
7. Low VOC Flat Paints
8. Low VOC Floor Coatings
9. Low VOC Nonflat High Gloss Coatings
10. Low VOC Nonflat Non-High Gloss Coatings
11. Low VOC Quick Dry Enamels
12. Low VOC Shellac
13. Low VOC Stains
14. All paints are Green Seal Standard GS-11 compliant.
15. All clear wood finishes are SCAQMD Rule 113 compliant.
16. All anti-corrosive and anti-rust paints are Green Seal Standard GC-03 compliant.
17. Other</t>
        </r>
      </text>
    </comment>
    <comment ref="R100" authorId="2">
      <text>
        <r>
          <rPr>
            <b/>
            <sz val="8"/>
            <color indexed="81"/>
            <rFont val="Calibri"/>
            <family val="2"/>
          </rPr>
          <t xml:space="preserve">Low Emitting Paints &amp; Coatings:
</t>
        </r>
        <r>
          <rPr>
            <sz val="8"/>
            <color indexed="81"/>
            <rFont val="Calibri"/>
            <family val="2"/>
          </rPr>
          <t>1. Low VOC Bond Breakers
2. Low VOC Varnish
3. Low VOC Lacquer
4. Low VOC Concrete Curing Compounds
5. Low VOC Dry-Fog Coatings
6. Low VOC Fire-retardant Coatings
7. Low VOC Flat Paints
8. Low VOC Floor Coatings
9. Low VOC Nonflat High Gloss Coatings
10. Low VOC Nonflat Non-High Gloss Coatings
11. Low VOC Quick Dry Enamels
12. Low VOC Shellac
13. Low VOC Stains
14. All paints are Green Seal Standard GS-11 compliant.
15. All clear wood finishes are SCAQMD Rule 113 compliant.
16. All anti-corrosive and anti-rust paints are Green Seal Standard GC-03 compliant.
17. Other</t>
        </r>
      </text>
    </comment>
    <comment ref="U100" authorId="2">
      <text>
        <r>
          <rPr>
            <b/>
            <sz val="8"/>
            <color indexed="81"/>
            <rFont val="Calibri"/>
            <family val="2"/>
          </rPr>
          <t xml:space="preserve">Low Emitting Paints &amp; Coatings:
</t>
        </r>
        <r>
          <rPr>
            <sz val="8"/>
            <color indexed="81"/>
            <rFont val="Calibri"/>
            <family val="2"/>
          </rPr>
          <t>1. Low VOC Bond Breakers
2. Low VOC Varnish
3. Low VOC Lacquer
4. Low VOC Concrete Curing Compounds
5. Low VOC Dry-Fog Coatings
6. Low VOC Fire-retardant Coatings
7. Low VOC Flat Paints
8. Low VOC Floor Coatings
9. Low VOC Nonflat High Gloss Coatings
10. Low VOC Nonflat Non-High Gloss Coatings
11. Low VOC Quick Dry Enamels
12. Low VOC Shellac
13. Low VOC Stains
14. All paints are Green Seal Standard GS-11 compliant.
15. All clear wood finishes are SCAQMD Rule 113 compliant.
16. All anti-corrosive and anti-rust paints are Green Seal Standard GC-03 compliant.
17. Other</t>
        </r>
      </text>
    </comment>
    <comment ref="X100" authorId="2">
      <text>
        <r>
          <rPr>
            <b/>
            <sz val="8"/>
            <color indexed="81"/>
            <rFont val="Calibri"/>
            <family val="2"/>
          </rPr>
          <t xml:space="preserve">Low Emitting Paints &amp; Coatings:
</t>
        </r>
        <r>
          <rPr>
            <sz val="8"/>
            <color indexed="81"/>
            <rFont val="Calibri"/>
            <family val="2"/>
          </rPr>
          <t>1. Low VOC Bond Breakers
2. Low VOC Varnish
3. Low VOC Lacquer
4. Low VOC Concrete Curing Compounds
5. Low VOC Dry-Fog Coatings
6. Low VOC Fire-retardant Coatings
7. Low VOC Flat Paints
8. Low VOC Floor Coatings
9. Low VOC Nonflat High Gloss Coatings
10. Low VOC Nonflat Non-High Gloss Coatings
11. Low VOC Quick Dry Enamels
12. Low VOC Shellac
13. Low VOC Stains
14. All paints are Green Seal Standard GS-11 compliant.
15. All clear wood finishes are SCAQMD Rule 113 compliant.
16. All anti-corrosive and anti-rust paints are Green Seal Standard GC-03 compliant.
17. Other</t>
        </r>
      </text>
    </comment>
    <comment ref="AA100" authorId="2">
      <text>
        <r>
          <rPr>
            <b/>
            <sz val="8"/>
            <color indexed="81"/>
            <rFont val="Calibri"/>
            <family val="2"/>
          </rPr>
          <t xml:space="preserve">Low Emitting Paints &amp; Coatings:
</t>
        </r>
        <r>
          <rPr>
            <sz val="8"/>
            <color indexed="81"/>
            <rFont val="Calibri"/>
            <family val="2"/>
          </rPr>
          <t>1. Low VOC Bond Breakers
2. Low VOC Varnish
3. Low VOC Lacquer
4. Low VOC Concrete Curing Compounds
5. Low VOC Dry-Fog Coatings
6. Low VOC Fire-retardant Coatings
7. Low VOC Flat Paints
8. Low VOC Floor Coatings
9. Low VOC Nonflat High Gloss Coatings
10. Low VOC Nonflat Non-High Gloss Coatings
11. Low VOC Quick Dry Enamels
12. Low VOC Shellac
13. Low VOC Stains
14. All paints are Green Seal Standard GS-11 compliant.
15. All clear wood finishes are SCAQMD Rule 113 compliant.
16. All anti-corrosive and anti-rust paints are Green Seal Standard GC-03 compliant.
17. Other</t>
        </r>
      </text>
    </comment>
    <comment ref="L101" authorId="2">
      <text>
        <r>
          <rPr>
            <b/>
            <sz val="8"/>
            <color indexed="81"/>
            <rFont val="Calibri"/>
            <family val="2"/>
          </rPr>
          <t xml:space="preserve">Low Emitting Flooring Systems:
</t>
        </r>
        <r>
          <rPr>
            <sz val="8"/>
            <color indexed="81"/>
            <rFont val="Calibri"/>
            <family val="2"/>
          </rPr>
          <t>1. Carpet meets testing and product requirements of Carpet and Rug Institute Green Label Plus Program.
2. All carpet cushion meet requirements of the Carpet and Rug Institute Green Label Program.
3. Hard Surface Flooring must be compliant with FloorScore
4. Other</t>
        </r>
      </text>
    </comment>
    <comment ref="O101" authorId="2">
      <text>
        <r>
          <rPr>
            <b/>
            <sz val="8"/>
            <color indexed="81"/>
            <rFont val="Calibri"/>
            <family val="2"/>
          </rPr>
          <t xml:space="preserve">Low Emitting Flooring Systems:
</t>
        </r>
        <r>
          <rPr>
            <sz val="8"/>
            <color indexed="81"/>
            <rFont val="Calibri"/>
            <family val="2"/>
          </rPr>
          <t>1. Carpet meets testing and product requirements of Carpet and Rug Institute Green Label Plus Program.
2. All carpet cushion meet requirements of the Carpet and Rug Institute Green Label Program.
3. Hard Surface Flooring must be compliant with FloorScore
4. Other</t>
        </r>
      </text>
    </comment>
    <comment ref="R101" authorId="2">
      <text>
        <r>
          <rPr>
            <b/>
            <sz val="8"/>
            <color indexed="81"/>
            <rFont val="Calibri"/>
            <family val="2"/>
          </rPr>
          <t xml:space="preserve">Low Emitting Flooring Systems:
</t>
        </r>
        <r>
          <rPr>
            <sz val="8"/>
            <color indexed="81"/>
            <rFont val="Calibri"/>
            <family val="2"/>
          </rPr>
          <t>1. Carpet meets testing and product requirements of Carpet and Rug Institute Green Label Plus Program.
2. All carpet cushion meet requirements of the Carpet and Rug Institute Green Label Program.
3. Hard Surface Flooring must be compliant with FloorScore
4. Other</t>
        </r>
      </text>
    </comment>
    <comment ref="U101" authorId="2">
      <text>
        <r>
          <rPr>
            <b/>
            <sz val="8"/>
            <color indexed="81"/>
            <rFont val="Calibri"/>
            <family val="2"/>
          </rPr>
          <t xml:space="preserve">Low Emitting Flooring Systems:
</t>
        </r>
        <r>
          <rPr>
            <sz val="8"/>
            <color indexed="81"/>
            <rFont val="Calibri"/>
            <family val="2"/>
          </rPr>
          <t>1. Carpet meets testing and product requirements of Carpet and Rug Institute Green Label Plus Program.
2. All carpet cushion meet requirements of the Carpet and Rug Institute Green Label Program.
3. Hard Surface Flooring must be compliant with FloorScore
4. Other</t>
        </r>
      </text>
    </comment>
    <comment ref="X101" authorId="2">
      <text>
        <r>
          <rPr>
            <b/>
            <sz val="8"/>
            <color indexed="81"/>
            <rFont val="Calibri"/>
            <family val="2"/>
          </rPr>
          <t xml:space="preserve">Low Emitting Flooring Systems:
</t>
        </r>
        <r>
          <rPr>
            <sz val="8"/>
            <color indexed="81"/>
            <rFont val="Calibri"/>
            <family val="2"/>
          </rPr>
          <t>1. Carpet meets testing and product requirements of Carpet and Rug Institute Green Label Plus Program.
2. All carpet cushion meet requirements of the Carpet and Rug Institute Green Label Program.
3. Hard Surface Flooring must be compliant with FloorScore
4. Other</t>
        </r>
      </text>
    </comment>
    <comment ref="AA101" authorId="2">
      <text>
        <r>
          <rPr>
            <b/>
            <sz val="8"/>
            <color indexed="81"/>
            <rFont val="Calibri"/>
            <family val="2"/>
          </rPr>
          <t xml:space="preserve">Low Emitting Flooring Systems:
</t>
        </r>
        <r>
          <rPr>
            <sz val="8"/>
            <color indexed="81"/>
            <rFont val="Calibri"/>
            <family val="2"/>
          </rPr>
          <t>1. Carpet meets testing and product requirements of Carpet and Rug Institute Green Label Plus Program.
2. All carpet cushion meet requirements of the Carpet and Rug Institute Green Label Program.
3. Hard Surface Flooring must be compliant with FloorScore
4. Other</t>
        </r>
      </text>
    </comment>
    <comment ref="L102" authorId="2">
      <text>
        <r>
          <rPr>
            <b/>
            <sz val="8"/>
            <color indexed="81"/>
            <rFont val="Calibri"/>
            <family val="2"/>
          </rPr>
          <t xml:space="preserve">Low Emitting Composite Wood and Agrifiber Products:
</t>
        </r>
        <r>
          <rPr>
            <sz val="8"/>
            <color indexed="81"/>
            <rFont val="Calibri"/>
            <family val="2"/>
          </rPr>
          <t>1. Particleboard used indoors contains no added urea-formaldehyde resins
2. Medium Density Fiberboard used indoors contains no added urea-formaldehyde resins
3. Plywood used indoors contains no added urea-formaldehyde resins
4. Wheat board used indoors contains no added urea-formaldehyde resins
5. Strawboard used indoors contains no added urea-formaldehyde resins
6. Door cores with at least one face indoors contain no added urea-formaldehyde resins.
7. Other</t>
        </r>
      </text>
    </comment>
    <comment ref="O102" authorId="2">
      <text>
        <r>
          <rPr>
            <b/>
            <sz val="8"/>
            <color indexed="81"/>
            <rFont val="Calibri"/>
            <family val="2"/>
          </rPr>
          <t xml:space="preserve">Low Emitting Composite Wood and Agrifiber Products:
</t>
        </r>
        <r>
          <rPr>
            <sz val="8"/>
            <color indexed="81"/>
            <rFont val="Calibri"/>
            <family val="2"/>
          </rPr>
          <t>1. Particleboard used indoors contains no added urea-formaldehyde resins
2. Medium Density Fiberboard used indoors contains no added urea-formaldehyde resins
3. Plywood used indoors contains no added urea-formaldehyde resins
4. Wheat board used indoors contains no added urea-formaldehyde resins
5. Strawboard used indoors contains no added urea-formaldehyde resins
6. Door cores with at least one face indoors contain no added urea-formaldehyde resins.
7. Other</t>
        </r>
      </text>
    </comment>
    <comment ref="R102" authorId="2">
      <text>
        <r>
          <rPr>
            <b/>
            <sz val="8"/>
            <color indexed="81"/>
            <rFont val="Calibri"/>
            <family val="2"/>
          </rPr>
          <t xml:space="preserve">Low Emitting Composite Wood and Agrifiber Products:
</t>
        </r>
        <r>
          <rPr>
            <sz val="8"/>
            <color indexed="81"/>
            <rFont val="Calibri"/>
            <family val="2"/>
          </rPr>
          <t>1. Particleboard used indoors contains no added urea-formaldehyde resins
2. Medium Density Fiberboard used indoors contains no added urea-formaldehyde resins
3. Plywood used indoors contains no added urea-formaldehyde resins
4. Wheat board used indoors contains no added urea-formaldehyde resins
5. Strawboard used indoors contains no added urea-formaldehyde resins
6. Door cores with at least one face indoors contain no added urea-formaldehyde resins.
7. Other</t>
        </r>
      </text>
    </comment>
    <comment ref="U102" authorId="2">
      <text>
        <r>
          <rPr>
            <b/>
            <sz val="8"/>
            <color indexed="81"/>
            <rFont val="Calibri"/>
            <family val="2"/>
          </rPr>
          <t xml:space="preserve">Low Emitting Composite Wood and Agrifiber Products:
</t>
        </r>
        <r>
          <rPr>
            <sz val="8"/>
            <color indexed="81"/>
            <rFont val="Calibri"/>
            <family val="2"/>
          </rPr>
          <t>1. Particleboard used indoors contains no added urea-formaldehyde resins
2. Medium Density Fiberboard used indoors contains no added urea-formaldehyde resins
3. Plywood used indoors contains no added urea-formaldehyde resins
4. Wheat board used indoors contains no added urea-formaldehyde resins
5. Strawboard used indoors contains no added urea-formaldehyde resins
6. Door cores with at least one face indoors contain no added urea-formaldehyde resins.
7. Other</t>
        </r>
      </text>
    </comment>
    <comment ref="X102" authorId="2">
      <text>
        <r>
          <rPr>
            <b/>
            <sz val="8"/>
            <color indexed="81"/>
            <rFont val="Calibri"/>
            <family val="2"/>
          </rPr>
          <t xml:space="preserve">Low Emitting Composite Wood and Agrifiber Products:
</t>
        </r>
        <r>
          <rPr>
            <sz val="8"/>
            <color indexed="81"/>
            <rFont val="Calibri"/>
            <family val="2"/>
          </rPr>
          <t>1. Particleboard used indoors contains no added urea-formaldehyde resins
2. Medium Density Fiberboard used indoors contains no added urea-formaldehyde resins
3. Plywood used indoors contains no added urea-formaldehyde resins
4. Wheat board used indoors contains no added urea-formaldehyde resins
5. Strawboard used indoors contains no added urea-formaldehyde resins
6. Door cores with at least one face indoors contain no added urea-formaldehyde resins.
7. Other</t>
        </r>
      </text>
    </comment>
    <comment ref="AA102" authorId="2">
      <text>
        <r>
          <rPr>
            <b/>
            <sz val="8"/>
            <color indexed="81"/>
            <rFont val="Calibri"/>
            <family val="2"/>
          </rPr>
          <t xml:space="preserve">Low Emitting Composite Wood and Agrifiber Products:
</t>
        </r>
        <r>
          <rPr>
            <sz val="8"/>
            <color indexed="81"/>
            <rFont val="Calibri"/>
            <family val="2"/>
          </rPr>
          <t>1. Particleboard used indoors contains no added urea-formaldehyde resins
2. Medium Density Fiberboard used indoors contains no added urea-formaldehyde resins
3. Plywood used indoors contains no added urea-formaldehyde resins
4. Wheat board used indoors contains no added urea-formaldehyde resins
5. Strawboard used indoors contains no added urea-formaldehyde resins
6. Door cores with at least one face indoors contain no added urea-formaldehyde resins.
7. Other</t>
        </r>
      </text>
    </comment>
    <comment ref="L103" authorId="2">
      <text>
        <r>
          <rPr>
            <b/>
            <sz val="8"/>
            <color indexed="81"/>
            <rFont val="Calibri"/>
            <family val="2"/>
          </rPr>
          <t>Indoor Chemical and Pollutant Source Control:</t>
        </r>
        <r>
          <rPr>
            <sz val="8"/>
            <color indexed="81"/>
            <rFont val="Calibri"/>
            <family val="2"/>
          </rPr>
          <t xml:space="preserve">
1.  Install permanent grates, grilles or slotted systems at regularly used exterior entrances (min. 10' long)
2. Install roll out mats at regularly used building entrances AND maintain them at least once weekly.
3. Provide exhaust system for housekeeping/laundry areas.
4. Provide exhaust system for shop facilities.
5. Provide exhaust system for copy/printing machine rooms.
6. Provide self closing doors for copy/printing machine rooms.
7. Provide self closing doors for shop facilities.
8. Provide self closing doors for housekeeping/laundry areas.
9. Provide filtration of return and outside air to at least the MERV 13 level for all regularly occupied areas.
10. Provide containment for disposal of hazardous liquid wastes in places where water and chemical concentrate mixing occurs (e.g., housekeeping, janitorial)
11.  Other
</t>
        </r>
      </text>
    </comment>
    <comment ref="O103" authorId="2">
      <text>
        <r>
          <rPr>
            <b/>
            <sz val="8"/>
            <color indexed="81"/>
            <rFont val="Calibri"/>
            <family val="2"/>
          </rPr>
          <t>Indoor Chemical and Pollutant Source Control:</t>
        </r>
        <r>
          <rPr>
            <sz val="8"/>
            <color indexed="81"/>
            <rFont val="Calibri"/>
            <family val="2"/>
          </rPr>
          <t xml:space="preserve">
1.  Install permanent grates, grilles or slotted systems at regularly used exterior entrances (min. 10' long)
2. Install roll out mats at regularly used building entrances AND maintain them at least once weekly.
3. Provide exhaust system for housekeeping/laundry areas.
4. Provide exhaust system for shop facilities.
5. Provide exhaust system for copy/printing machine rooms.
6. Provide self closing doors for copy/printing machine rooms.
7. Provide self closing doors for shop facilities.
8. Provide self closing doors for housekeeping/laundry areas.
9. Provide filtration of return and outside air to at least the MERV 13 level for all regularly occupied areas.
10. Provide containment for disposal of hazardous liquid wastes in places where water and chemical concentrate mixing occurs (e.g., housekeeping, janitorial)
11.  Other
</t>
        </r>
      </text>
    </comment>
    <comment ref="R103" authorId="2">
      <text>
        <r>
          <rPr>
            <b/>
            <sz val="8"/>
            <color indexed="81"/>
            <rFont val="Calibri"/>
            <family val="2"/>
          </rPr>
          <t>Indoor Chemical and Pollutant Source Control:</t>
        </r>
        <r>
          <rPr>
            <sz val="8"/>
            <color indexed="81"/>
            <rFont val="Calibri"/>
            <family val="2"/>
          </rPr>
          <t xml:space="preserve">
1.  Install permanent grates, grilles or slotted systems at regularly used exterior entrances (min. 10' long)
2. Install roll out mats at regularly used building entrances AND maintain them at least once weekly.
3. Provide exhaust system for housekeeping/laundry areas.
4. Provide exhaust system for shop facilities.
5. Provide exhaust system for copy/printing machine rooms.
6. Provide self closing doors for copy/printing machine rooms.
7. Provide self closing doors for shop facilities.
8. Provide self closing doors for housekeeping/laundry areas.
9. Provide filtration of return and outside air to at least the MERV 13 level for all regularly occupied areas.
10. Provide containment for disposal of hazardous liquid wastes in places where water and chemical concentrate mixing occurs (e.g., housekeeping, janitorial)
11.  Other
</t>
        </r>
      </text>
    </comment>
    <comment ref="U103" authorId="2">
      <text>
        <r>
          <rPr>
            <b/>
            <sz val="8"/>
            <color indexed="81"/>
            <rFont val="Calibri"/>
            <family val="2"/>
          </rPr>
          <t>Indoor Chemical and Pollutant Source Control:</t>
        </r>
        <r>
          <rPr>
            <sz val="8"/>
            <color indexed="81"/>
            <rFont val="Calibri"/>
            <family val="2"/>
          </rPr>
          <t xml:space="preserve">
1.  Install permanent grates, grilles or slotted systems at regularly used exterior entrances (min. 10' long)
2. Install roll out mats at regularly used building entrances AND maintain them at least once weekly.
3. Provide exhaust system for housekeeping/laundry areas.
4. Provide exhaust system for shop facilities.
5. Provide exhaust system for copy/printing machine rooms.
6. Provide self closing doors for copy/printing machine rooms.
7. Provide self closing doors for shop facilities.
8. Provide self closing doors for housekeeping/laundry areas.
9. Provide filtration of return and outside air to at least the MERV 13 level for all regularly occupied areas.
10. Provide containment for disposal of hazardous liquid wastes in places where water and chemical concentrate mixing occurs (e.g., housekeeping, janitorial)
11.  Other
</t>
        </r>
      </text>
    </comment>
    <comment ref="X103" authorId="2">
      <text>
        <r>
          <rPr>
            <b/>
            <sz val="8"/>
            <color indexed="81"/>
            <rFont val="Calibri"/>
            <family val="2"/>
          </rPr>
          <t>Indoor Chemical and Pollutant Source Control:</t>
        </r>
        <r>
          <rPr>
            <sz val="8"/>
            <color indexed="81"/>
            <rFont val="Calibri"/>
            <family val="2"/>
          </rPr>
          <t xml:space="preserve">
1.  Install permanent grates, grilles or slotted systems at regularly used exterior entrances (min. 10' long)
2. Install roll out mats at regularly used building entrances AND maintain them at least once weekly.
3. Provide exhaust system for housekeeping/laundry areas.
4. Provide exhaust system for shop facilities.
5. Provide exhaust system for copy/printing machine rooms.
6. Provide self closing doors for copy/printing machine rooms.
7. Provide self closing doors for shop facilities.
8. Provide self closing doors for housekeeping/laundry areas.
9. Provide filtration of return and outside air to at least the MERV 13 level for all regularly occupied areas.
10. Provide containment for disposal of hazardous liquid wastes in places where water and chemical concentrate mixing occurs (e.g., housekeeping, janitorial)
11.  Other
</t>
        </r>
      </text>
    </comment>
    <comment ref="AA103" authorId="2">
      <text>
        <r>
          <rPr>
            <b/>
            <sz val="8"/>
            <color indexed="81"/>
            <rFont val="Calibri"/>
            <family val="2"/>
          </rPr>
          <t>Indoor Chemical and Pollutant Source Control:</t>
        </r>
        <r>
          <rPr>
            <sz val="8"/>
            <color indexed="81"/>
            <rFont val="Calibri"/>
            <family val="2"/>
          </rPr>
          <t xml:space="preserve">
1.  Install permanent grates, grilles or slotted systems at regularly used exterior entrances (min. 10' long)
2. Install roll out mats at regularly used building entrances AND maintain them at least once weekly.
3. Provide exhaust system for housekeeping/laundry areas.
4. Provide exhaust system for shop facilities.
5. Provide exhaust system for copy/printing machine rooms.
6. Provide self closing doors for copy/printing machine rooms.
7. Provide self closing doors for shop facilities.
8. Provide self closing doors for housekeeping/laundry areas.
9. Provide filtration of return and outside air to at least the MERV 13 level for all regularly occupied areas.
10. Provide containment for disposal of hazardous liquid wastes in places where water and chemical concentrate mixing occurs (e.g., housekeeping, janitorial)
11.  Other
</t>
        </r>
      </text>
    </comment>
    <comment ref="L104" authorId="2">
      <text>
        <r>
          <rPr>
            <b/>
            <sz val="8"/>
            <color indexed="81"/>
            <rFont val="Calibri"/>
            <family val="2"/>
          </rPr>
          <t>Moisture Control:</t>
        </r>
        <r>
          <rPr>
            <sz val="8"/>
            <color indexed="81"/>
            <rFont val="Calibri"/>
            <family val="2"/>
          </rPr>
          <t xml:space="preserve">
1. Building envelope assemblies conform to recommended practices at http://www.nps.gov/dsc/workflows/dsarch.htm .
2. Building envelope assemblies conform to Moisture Control (See ASHRAE Fundamentals 2005)
3. Building envelope assemblies conform to  Moisture Control Handbook (Lstiburek and Carmody 1991) for recommended practices.)
2. Other</t>
        </r>
      </text>
    </comment>
    <comment ref="O104" authorId="2">
      <text>
        <r>
          <rPr>
            <b/>
            <sz val="8"/>
            <color indexed="81"/>
            <rFont val="Calibri"/>
            <family val="2"/>
          </rPr>
          <t>Moisture Control:</t>
        </r>
        <r>
          <rPr>
            <sz val="8"/>
            <color indexed="81"/>
            <rFont val="Calibri"/>
            <family val="2"/>
          </rPr>
          <t xml:space="preserve">
1. Building envelope assemblies conform to recommended practices at http://www.nps.gov/dsc/workflows/dsarch.htm .
2. Building envelope assemblies conform to Moisture Control (See ASHRAE Fundamentals 2005)
3. Building envelope assemblies conform to  Moisture Control Handbook (Lstiburek and Carmody 1991) for recommended practices.)
2. Other</t>
        </r>
      </text>
    </comment>
    <comment ref="R104" authorId="2">
      <text>
        <r>
          <rPr>
            <b/>
            <sz val="8"/>
            <color indexed="81"/>
            <rFont val="Calibri"/>
            <family val="2"/>
          </rPr>
          <t>Moisture Control:</t>
        </r>
        <r>
          <rPr>
            <sz val="8"/>
            <color indexed="81"/>
            <rFont val="Calibri"/>
            <family val="2"/>
          </rPr>
          <t xml:space="preserve">
1. Building envelope assemblies conform to recommended practices at http://www.nps.gov/dsc/workflows/dsarch.htm .
2. Building envelope assemblies conform to Moisture Control (See ASHRAE Fundamentals 2005)
3. Building envelope assemblies conform to  Moisture Control Handbook (Lstiburek and Carmody 1991) for recommended practices.)
2. Other</t>
        </r>
      </text>
    </comment>
    <comment ref="U104" authorId="2">
      <text>
        <r>
          <rPr>
            <b/>
            <sz val="8"/>
            <color indexed="81"/>
            <rFont val="Calibri"/>
            <family val="2"/>
          </rPr>
          <t>Moisture Control:</t>
        </r>
        <r>
          <rPr>
            <sz val="8"/>
            <color indexed="81"/>
            <rFont val="Calibri"/>
            <family val="2"/>
          </rPr>
          <t xml:space="preserve">
1. Building envelope assemblies conform to recommended practices at http://www.nps.gov/dsc/workflows/dsarch.htm .
2. Building envelope assemblies conform to Moisture Control (See ASHRAE Fundamentals 2005)
3. Building envelope assemblies conform to  Moisture Control Handbook (Lstiburek and Carmody 1991) for recommended practices.)
2. Other</t>
        </r>
      </text>
    </comment>
    <comment ref="X104" authorId="2">
      <text>
        <r>
          <rPr>
            <b/>
            <sz val="8"/>
            <color indexed="81"/>
            <rFont val="Calibri"/>
            <family val="2"/>
          </rPr>
          <t>Moisture Control:</t>
        </r>
        <r>
          <rPr>
            <sz val="8"/>
            <color indexed="81"/>
            <rFont val="Calibri"/>
            <family val="2"/>
          </rPr>
          <t xml:space="preserve">
1. Building envelope assemblies conform to recommended practices at http://www.nps.gov/dsc/workflows/dsarch.htm .
2. Building envelope assemblies conform to Moisture Control (See ASHRAE Fundamentals 2005)
3. Building envelope assemblies conform to  Moisture Control Handbook (Lstiburek and Carmody 1991) for recommended practices.)
2. Other</t>
        </r>
      </text>
    </comment>
    <comment ref="AA104" authorId="2">
      <text>
        <r>
          <rPr>
            <b/>
            <sz val="8"/>
            <color indexed="81"/>
            <rFont val="Calibri"/>
            <family val="2"/>
          </rPr>
          <t>Moisture Control:</t>
        </r>
        <r>
          <rPr>
            <sz val="8"/>
            <color indexed="81"/>
            <rFont val="Calibri"/>
            <family val="2"/>
          </rPr>
          <t xml:space="preserve">
1. Building envelope assemblies conform to recommended practices at http://www.nps.gov/dsc/workflows/dsarch.htm .
2. Building envelope assemblies conform to Moisture Control (See ASHRAE Fundamentals 2005)
3. Building envelope assemblies conform to  Moisture Control Handbook (Lstiburek and Carmody 1991) for recommended practices.)
2. Other</t>
        </r>
      </text>
    </comment>
    <comment ref="L105" authorId="2">
      <text>
        <r>
          <rPr>
            <b/>
            <sz val="8"/>
            <color indexed="81"/>
            <rFont val="Calibri"/>
            <family val="2"/>
          </rPr>
          <t>Controllability of Lighting:</t>
        </r>
        <r>
          <rPr>
            <sz val="8"/>
            <color indexed="81"/>
            <rFont val="Calibri"/>
            <family val="2"/>
          </rPr>
          <t xml:space="preserve">
1. Individual lighting control for building occupants.
2. Separate lighting controls for shared multi-occupant spaces to meet the group needs.
3. Other.
</t>
        </r>
      </text>
    </comment>
    <comment ref="O105" authorId="2">
      <text>
        <r>
          <rPr>
            <b/>
            <sz val="8"/>
            <color indexed="81"/>
            <rFont val="Calibri"/>
            <family val="2"/>
          </rPr>
          <t>Controllability of Lighting:</t>
        </r>
        <r>
          <rPr>
            <sz val="8"/>
            <color indexed="81"/>
            <rFont val="Calibri"/>
            <family val="2"/>
          </rPr>
          <t xml:space="preserve">
1. Individual lighting control for building occupants.
2. Separate lighting controls for shared multi-occupant spaces to meet the group needs.
3. Other.
</t>
        </r>
      </text>
    </comment>
    <comment ref="R105" authorId="2">
      <text>
        <r>
          <rPr>
            <b/>
            <sz val="8"/>
            <color indexed="81"/>
            <rFont val="Calibri"/>
            <family val="2"/>
          </rPr>
          <t>Controllability of Lighting:</t>
        </r>
        <r>
          <rPr>
            <sz val="8"/>
            <color indexed="81"/>
            <rFont val="Calibri"/>
            <family val="2"/>
          </rPr>
          <t xml:space="preserve">
1. Individual lighting control for building occupants.
2. Separate lighting controls for shared multi-occupant spaces to meet the group needs.
3. Other.
</t>
        </r>
      </text>
    </comment>
    <comment ref="U105" authorId="2">
      <text>
        <r>
          <rPr>
            <b/>
            <sz val="8"/>
            <color indexed="81"/>
            <rFont val="Calibri"/>
            <family val="2"/>
          </rPr>
          <t>Controllability of Lighting:</t>
        </r>
        <r>
          <rPr>
            <sz val="8"/>
            <color indexed="81"/>
            <rFont val="Calibri"/>
            <family val="2"/>
          </rPr>
          <t xml:space="preserve">
1. Individual lighting control for building occupants.
2. Separate lighting controls for shared multi-occupant spaces to meet the group needs.
3. Other.
</t>
        </r>
      </text>
    </comment>
    <comment ref="X105" authorId="2">
      <text>
        <r>
          <rPr>
            <b/>
            <sz val="8"/>
            <color indexed="81"/>
            <rFont val="Calibri"/>
            <family val="2"/>
          </rPr>
          <t>Controllability of Lighting:</t>
        </r>
        <r>
          <rPr>
            <sz val="8"/>
            <color indexed="81"/>
            <rFont val="Calibri"/>
            <family val="2"/>
          </rPr>
          <t xml:space="preserve">
1. Individual lighting control for building occupants.
2. Separate lighting controls for shared multi-occupant spaces to meet the group needs.
3. Other.
</t>
        </r>
      </text>
    </comment>
    <comment ref="AA105" authorId="2">
      <text>
        <r>
          <rPr>
            <b/>
            <sz val="8"/>
            <color indexed="81"/>
            <rFont val="Calibri"/>
            <family val="2"/>
          </rPr>
          <t>Controllability of Lighting:</t>
        </r>
        <r>
          <rPr>
            <sz val="8"/>
            <color indexed="81"/>
            <rFont val="Calibri"/>
            <family val="2"/>
          </rPr>
          <t xml:space="preserve">
1. Individual lighting control for building occupants.
2. Separate lighting controls for shared multi-occupant spaces to meet the group needs.
3. Other.
</t>
        </r>
      </text>
    </comment>
    <comment ref="L106" authorId="2">
      <text>
        <r>
          <rPr>
            <b/>
            <sz val="8"/>
            <color indexed="81"/>
            <rFont val="Tahoma"/>
            <family val="2"/>
          </rPr>
          <t>Controllability of Systems for Thermal Comfort:</t>
        </r>
        <r>
          <rPr>
            <sz val="8"/>
            <color indexed="81"/>
            <rFont val="Tahoma"/>
            <family val="2"/>
          </rPr>
          <t xml:space="preserve">
1. Provide individual comfort controls for the mechanical system.
2. Provide operable windows.
3. Other</t>
        </r>
        <r>
          <rPr>
            <sz val="8"/>
            <color indexed="81"/>
            <rFont val="Tahoma"/>
            <family val="2"/>
          </rPr>
          <t xml:space="preserve">
</t>
        </r>
      </text>
    </comment>
    <comment ref="O106" authorId="2">
      <text>
        <r>
          <rPr>
            <b/>
            <sz val="8"/>
            <color indexed="81"/>
            <rFont val="Tahoma"/>
            <family val="2"/>
          </rPr>
          <t>Controllability of Systems for Thermal Comfort:</t>
        </r>
        <r>
          <rPr>
            <sz val="8"/>
            <color indexed="81"/>
            <rFont val="Tahoma"/>
            <family val="2"/>
          </rPr>
          <t xml:space="preserve">
1. Provide individual comfort controls for the mechanical system.
2. Provide operable windows.
3. Other</t>
        </r>
        <r>
          <rPr>
            <sz val="8"/>
            <color indexed="81"/>
            <rFont val="Tahoma"/>
            <family val="2"/>
          </rPr>
          <t xml:space="preserve">
</t>
        </r>
      </text>
    </comment>
    <comment ref="R106" authorId="2">
      <text>
        <r>
          <rPr>
            <b/>
            <sz val="8"/>
            <color indexed="81"/>
            <rFont val="Tahoma"/>
            <family val="2"/>
          </rPr>
          <t>Controllability of Systems for Thermal Comfort:</t>
        </r>
        <r>
          <rPr>
            <sz val="8"/>
            <color indexed="81"/>
            <rFont val="Tahoma"/>
            <family val="2"/>
          </rPr>
          <t xml:space="preserve">
1. Provide individual comfort controls for the mechanical system.
2. Provide operable windows.
3. Other</t>
        </r>
        <r>
          <rPr>
            <sz val="8"/>
            <color indexed="81"/>
            <rFont val="Tahoma"/>
            <family val="2"/>
          </rPr>
          <t xml:space="preserve">
</t>
        </r>
      </text>
    </comment>
    <comment ref="U106" authorId="2">
      <text>
        <r>
          <rPr>
            <b/>
            <sz val="8"/>
            <color indexed="81"/>
            <rFont val="Tahoma"/>
            <family val="2"/>
          </rPr>
          <t>Controllability of Systems for Thermal Comfort:</t>
        </r>
        <r>
          <rPr>
            <sz val="8"/>
            <color indexed="81"/>
            <rFont val="Tahoma"/>
            <family val="2"/>
          </rPr>
          <t xml:space="preserve">
1. Provide individual comfort controls for the mechanical system.
2. Provide operable windows.
3. Other</t>
        </r>
        <r>
          <rPr>
            <sz val="8"/>
            <color indexed="81"/>
            <rFont val="Tahoma"/>
            <family val="2"/>
          </rPr>
          <t xml:space="preserve">
</t>
        </r>
      </text>
    </comment>
    <comment ref="X106" authorId="2">
      <text>
        <r>
          <rPr>
            <b/>
            <sz val="8"/>
            <color indexed="81"/>
            <rFont val="Tahoma"/>
            <family val="2"/>
          </rPr>
          <t>Controllability of Systems for Thermal Comfort:</t>
        </r>
        <r>
          <rPr>
            <sz val="8"/>
            <color indexed="81"/>
            <rFont val="Tahoma"/>
            <family val="2"/>
          </rPr>
          <t xml:space="preserve">
1. Provide individual comfort controls for the mechanical system.
2. Provide operable windows.
3. Other</t>
        </r>
        <r>
          <rPr>
            <sz val="8"/>
            <color indexed="81"/>
            <rFont val="Tahoma"/>
            <family val="2"/>
          </rPr>
          <t xml:space="preserve">
</t>
        </r>
      </text>
    </comment>
    <comment ref="AA106" authorId="2">
      <text>
        <r>
          <rPr>
            <b/>
            <sz val="8"/>
            <color indexed="81"/>
            <rFont val="Tahoma"/>
            <family val="2"/>
          </rPr>
          <t>Controllability of Systems for Thermal Comfort:</t>
        </r>
        <r>
          <rPr>
            <sz val="8"/>
            <color indexed="81"/>
            <rFont val="Tahoma"/>
            <family val="2"/>
          </rPr>
          <t xml:space="preserve">
1. Provide individual comfort controls for the mechanical system.
2. Provide operable windows.
3. Other</t>
        </r>
        <r>
          <rPr>
            <sz val="8"/>
            <color indexed="81"/>
            <rFont val="Tahoma"/>
            <family val="2"/>
          </rPr>
          <t xml:space="preserve">
</t>
        </r>
      </text>
    </comment>
    <comment ref="L107" authorId="2">
      <text>
        <r>
          <rPr>
            <b/>
            <sz val="8"/>
            <color indexed="81"/>
            <rFont val="Calibri"/>
            <family val="2"/>
          </rPr>
          <t>Thermal Comfort Design:</t>
        </r>
        <r>
          <rPr>
            <sz val="8"/>
            <color indexed="81"/>
            <rFont val="Calibri"/>
            <family val="2"/>
          </rPr>
          <t xml:space="preserve">
1. Building meets requirements of ASHRAE 55-2004.
2. Other
</t>
        </r>
      </text>
    </comment>
    <comment ref="O107" authorId="2">
      <text>
        <r>
          <rPr>
            <b/>
            <sz val="8"/>
            <color indexed="81"/>
            <rFont val="Calibri"/>
            <family val="2"/>
          </rPr>
          <t>Thermal Comfort Design:</t>
        </r>
        <r>
          <rPr>
            <sz val="8"/>
            <color indexed="81"/>
            <rFont val="Calibri"/>
            <family val="2"/>
          </rPr>
          <t xml:space="preserve">
1. Building meets requirements of ASHRAE 55-2004.
2. Other
</t>
        </r>
      </text>
    </comment>
    <comment ref="R107" authorId="2">
      <text>
        <r>
          <rPr>
            <b/>
            <sz val="8"/>
            <color indexed="81"/>
            <rFont val="Calibri"/>
            <family val="2"/>
          </rPr>
          <t>Thermal Comfort Design:</t>
        </r>
        <r>
          <rPr>
            <sz val="8"/>
            <color indexed="81"/>
            <rFont val="Calibri"/>
            <family val="2"/>
          </rPr>
          <t xml:space="preserve">
1. Building meets requirements of ASHRAE 55-2004.
2. Other
</t>
        </r>
      </text>
    </comment>
    <comment ref="U107" authorId="2">
      <text>
        <r>
          <rPr>
            <b/>
            <sz val="8"/>
            <color indexed="81"/>
            <rFont val="Calibri"/>
            <family val="2"/>
          </rPr>
          <t>Thermal Comfort Design:</t>
        </r>
        <r>
          <rPr>
            <sz val="8"/>
            <color indexed="81"/>
            <rFont val="Calibri"/>
            <family val="2"/>
          </rPr>
          <t xml:space="preserve">
1. Building meets requirements of ASHRAE 55-2004.
2. Other
</t>
        </r>
      </text>
    </comment>
    <comment ref="X107" authorId="2">
      <text>
        <r>
          <rPr>
            <b/>
            <sz val="8"/>
            <color indexed="81"/>
            <rFont val="Calibri"/>
            <family val="2"/>
          </rPr>
          <t>Thermal Comfort Design:</t>
        </r>
        <r>
          <rPr>
            <sz val="8"/>
            <color indexed="81"/>
            <rFont val="Calibri"/>
            <family val="2"/>
          </rPr>
          <t xml:space="preserve">
1. Building meets requirements of ASHRAE 55-2004.
2. Other
</t>
        </r>
      </text>
    </comment>
    <comment ref="AA107" authorId="2">
      <text>
        <r>
          <rPr>
            <b/>
            <sz val="8"/>
            <color indexed="81"/>
            <rFont val="Calibri"/>
            <family val="2"/>
          </rPr>
          <t>Thermal Comfort Design:</t>
        </r>
        <r>
          <rPr>
            <sz val="8"/>
            <color indexed="81"/>
            <rFont val="Calibri"/>
            <family val="2"/>
          </rPr>
          <t xml:space="preserve">
1. Building meets requirements of ASHRAE 55-2004.
2. Other
</t>
        </r>
      </text>
    </comment>
    <comment ref="L108" authorId="2">
      <text>
        <r>
          <rPr>
            <b/>
            <sz val="8"/>
            <color indexed="81"/>
            <rFont val="Calibri"/>
            <family val="2"/>
          </rPr>
          <t>Thermal Comfort Verification:</t>
        </r>
        <r>
          <rPr>
            <sz val="8"/>
            <color indexed="81"/>
            <rFont val="Calibri"/>
            <family val="2"/>
          </rPr>
          <t xml:space="preserve">
1.   Develop a plan to survey building occupants within 6 to 18 months after occupancy to collect anonymous responses about thermal comfort and agree to correct systems if more than 20% are dissatisfied.
2. Other
</t>
        </r>
      </text>
    </comment>
    <comment ref="O108" authorId="2">
      <text>
        <r>
          <rPr>
            <b/>
            <sz val="8"/>
            <color indexed="81"/>
            <rFont val="Calibri"/>
            <family val="2"/>
          </rPr>
          <t>Thermal Comfort Verification:</t>
        </r>
        <r>
          <rPr>
            <sz val="8"/>
            <color indexed="81"/>
            <rFont val="Calibri"/>
            <family val="2"/>
          </rPr>
          <t xml:space="preserve">
1.   Develop a plan to survey building occupants within 6 to 18 months after occupancy to collect anonymous responses about thermal comfort and agree to correct systems if more than 20% are dissatisfied.
2. Other
</t>
        </r>
      </text>
    </comment>
    <comment ref="R108" authorId="2">
      <text>
        <r>
          <rPr>
            <b/>
            <sz val="8"/>
            <color indexed="81"/>
            <rFont val="Calibri"/>
            <family val="2"/>
          </rPr>
          <t>Thermal Comfort Verification:</t>
        </r>
        <r>
          <rPr>
            <sz val="8"/>
            <color indexed="81"/>
            <rFont val="Calibri"/>
            <family val="2"/>
          </rPr>
          <t xml:space="preserve">
1.   Develop a plan to survey building occupants within 6 to 18 months after occupancy to collect anonymous responses about thermal comfort and agree to correct systems if more than 20% are dissatisfied.
2. Other
</t>
        </r>
      </text>
    </comment>
    <comment ref="U108" authorId="2">
      <text>
        <r>
          <rPr>
            <b/>
            <sz val="8"/>
            <color indexed="81"/>
            <rFont val="Calibri"/>
            <family val="2"/>
          </rPr>
          <t>Thermal Comfort Verification:</t>
        </r>
        <r>
          <rPr>
            <sz val="8"/>
            <color indexed="81"/>
            <rFont val="Calibri"/>
            <family val="2"/>
          </rPr>
          <t xml:space="preserve">
1.   Develop a plan to survey building occupants within 6 to 18 months after occupancy to collect anonymous responses about thermal comfort and agree to correct systems if more than 20% are dissatisfied.
2. Other
</t>
        </r>
      </text>
    </comment>
    <comment ref="X108" authorId="2">
      <text>
        <r>
          <rPr>
            <b/>
            <sz val="8"/>
            <color indexed="81"/>
            <rFont val="Calibri"/>
            <family val="2"/>
          </rPr>
          <t>Thermal Comfort Verification:</t>
        </r>
        <r>
          <rPr>
            <sz val="8"/>
            <color indexed="81"/>
            <rFont val="Calibri"/>
            <family val="2"/>
          </rPr>
          <t xml:space="preserve">
1.   Develop a plan to survey building occupants within 6 to 18 months after occupancy to collect anonymous responses about thermal comfort and agree to correct systems if more than 20% are dissatisfied.
2. Other
</t>
        </r>
      </text>
    </comment>
    <comment ref="AA108" authorId="2">
      <text>
        <r>
          <rPr>
            <b/>
            <sz val="8"/>
            <color indexed="81"/>
            <rFont val="Calibri"/>
            <family val="2"/>
          </rPr>
          <t>Thermal Comfort Verification:</t>
        </r>
        <r>
          <rPr>
            <sz val="8"/>
            <color indexed="81"/>
            <rFont val="Calibri"/>
            <family val="2"/>
          </rPr>
          <t xml:space="preserve">
1.   Develop a plan to survey building occupants within 6 to 18 months after occupancy to collect anonymous responses about thermal comfort and agree to correct systems if more than 20% are dissatisfied.
2. Other
</t>
        </r>
      </text>
    </comment>
    <comment ref="L109" authorId="2">
      <text>
        <r>
          <rPr>
            <b/>
            <sz val="8"/>
            <color indexed="81"/>
            <rFont val="Calibri"/>
            <family val="2"/>
          </rPr>
          <t>Daylight:</t>
        </r>
        <r>
          <rPr>
            <sz val="8"/>
            <color indexed="81"/>
            <rFont val="Calibri"/>
            <family val="2"/>
          </rPr>
          <t xml:space="preserve">
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Other</t>
        </r>
      </text>
    </comment>
    <comment ref="O109" authorId="2">
      <text>
        <r>
          <rPr>
            <b/>
            <sz val="8"/>
            <color indexed="81"/>
            <rFont val="Calibri"/>
            <family val="2"/>
          </rPr>
          <t>Daylight:</t>
        </r>
        <r>
          <rPr>
            <sz val="8"/>
            <color indexed="81"/>
            <rFont val="Calibri"/>
            <family val="2"/>
          </rPr>
          <t xml:space="preserve">
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Other</t>
        </r>
      </text>
    </comment>
    <comment ref="R109" authorId="2">
      <text>
        <r>
          <rPr>
            <b/>
            <sz val="8"/>
            <color indexed="81"/>
            <rFont val="Calibri"/>
            <family val="2"/>
          </rPr>
          <t>Daylight:</t>
        </r>
        <r>
          <rPr>
            <sz val="8"/>
            <color indexed="81"/>
            <rFont val="Calibri"/>
            <family val="2"/>
          </rPr>
          <t xml:space="preserve">
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Other</t>
        </r>
      </text>
    </comment>
    <comment ref="U109" authorId="2">
      <text>
        <r>
          <rPr>
            <b/>
            <sz val="8"/>
            <color indexed="81"/>
            <rFont val="Calibri"/>
            <family val="2"/>
          </rPr>
          <t>Daylight:</t>
        </r>
        <r>
          <rPr>
            <sz val="8"/>
            <color indexed="81"/>
            <rFont val="Calibri"/>
            <family val="2"/>
          </rPr>
          <t xml:space="preserve">
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Other</t>
        </r>
      </text>
    </comment>
    <comment ref="X109" authorId="2">
      <text>
        <r>
          <rPr>
            <b/>
            <sz val="8"/>
            <color indexed="81"/>
            <rFont val="Calibri"/>
            <family val="2"/>
          </rPr>
          <t>Daylight:</t>
        </r>
        <r>
          <rPr>
            <sz val="8"/>
            <color indexed="81"/>
            <rFont val="Calibri"/>
            <family val="2"/>
          </rPr>
          <t xml:space="preserve">
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Other</t>
        </r>
      </text>
    </comment>
    <comment ref="AA109" authorId="2">
      <text>
        <r>
          <rPr>
            <b/>
            <sz val="8"/>
            <color indexed="81"/>
            <rFont val="Calibri"/>
            <family val="2"/>
          </rPr>
          <t>Daylight:</t>
        </r>
        <r>
          <rPr>
            <sz val="8"/>
            <color indexed="81"/>
            <rFont val="Calibri"/>
            <family val="2"/>
          </rPr>
          <t xml:space="preserve">
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Other</t>
        </r>
      </text>
    </comment>
    <comment ref="L110" authorId="3">
      <text>
        <r>
          <rPr>
            <b/>
            <sz val="9"/>
            <color indexed="81"/>
            <rFont val="Tahoma"/>
            <family val="2"/>
          </rPr>
          <t xml:space="preserve">Daylight:
</t>
        </r>
        <r>
          <rPr>
            <sz val="9"/>
            <color indexed="81"/>
            <rFont val="Tahoma"/>
            <family val="2"/>
          </rPr>
          <t xml:space="preserve">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7.Task lighting.
8.  Other.
</t>
        </r>
        <r>
          <rPr>
            <sz val="9"/>
            <color indexed="81"/>
            <rFont val="Tahoma"/>
            <family val="2"/>
          </rPr>
          <t xml:space="preserve">
</t>
        </r>
      </text>
    </comment>
    <comment ref="O110" authorId="3">
      <text>
        <r>
          <rPr>
            <b/>
            <sz val="9"/>
            <color indexed="81"/>
            <rFont val="Tahoma"/>
            <family val="2"/>
          </rPr>
          <t xml:space="preserve">Daylight:
</t>
        </r>
        <r>
          <rPr>
            <sz val="9"/>
            <color indexed="81"/>
            <rFont val="Tahoma"/>
            <family val="2"/>
          </rPr>
          <t xml:space="preserve">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7.Task lighting.
8.  Other.
</t>
        </r>
        <r>
          <rPr>
            <sz val="9"/>
            <color indexed="81"/>
            <rFont val="Tahoma"/>
            <family val="2"/>
          </rPr>
          <t xml:space="preserve">
</t>
        </r>
      </text>
    </comment>
    <comment ref="R110" authorId="3">
      <text>
        <r>
          <rPr>
            <b/>
            <sz val="9"/>
            <color indexed="81"/>
            <rFont val="Tahoma"/>
            <family val="2"/>
          </rPr>
          <t xml:space="preserve">Daylight:
</t>
        </r>
        <r>
          <rPr>
            <sz val="9"/>
            <color indexed="81"/>
            <rFont val="Tahoma"/>
            <family val="2"/>
          </rPr>
          <t xml:space="preserve">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7.Task lighting.
8.  Other.
</t>
        </r>
        <r>
          <rPr>
            <sz val="9"/>
            <color indexed="81"/>
            <rFont val="Tahoma"/>
            <family val="2"/>
          </rPr>
          <t xml:space="preserve">
</t>
        </r>
      </text>
    </comment>
    <comment ref="U110" authorId="3">
      <text>
        <r>
          <rPr>
            <b/>
            <sz val="9"/>
            <color indexed="81"/>
            <rFont val="Tahoma"/>
            <family val="2"/>
          </rPr>
          <t xml:space="preserve">Daylight:
</t>
        </r>
        <r>
          <rPr>
            <sz val="9"/>
            <color indexed="81"/>
            <rFont val="Tahoma"/>
            <family val="2"/>
          </rPr>
          <t xml:space="preserve">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7.Task lighting.
8.  Other.
</t>
        </r>
        <r>
          <rPr>
            <sz val="9"/>
            <color indexed="81"/>
            <rFont val="Tahoma"/>
            <family val="2"/>
          </rPr>
          <t xml:space="preserve">
</t>
        </r>
      </text>
    </comment>
    <comment ref="X110" authorId="3">
      <text>
        <r>
          <rPr>
            <b/>
            <sz val="9"/>
            <color indexed="81"/>
            <rFont val="Tahoma"/>
            <family val="2"/>
          </rPr>
          <t xml:space="preserve">Daylight:
</t>
        </r>
        <r>
          <rPr>
            <sz val="9"/>
            <color indexed="81"/>
            <rFont val="Tahoma"/>
            <family val="2"/>
          </rPr>
          <t xml:space="preserve">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7.Task lighting.
8.  Other.
</t>
        </r>
        <r>
          <rPr>
            <sz val="9"/>
            <color indexed="81"/>
            <rFont val="Tahoma"/>
            <family val="2"/>
          </rPr>
          <t xml:space="preserve">
</t>
        </r>
      </text>
    </comment>
    <comment ref="AA110" authorId="3">
      <text>
        <r>
          <rPr>
            <b/>
            <sz val="9"/>
            <color indexed="81"/>
            <rFont val="Tahoma"/>
            <family val="2"/>
          </rPr>
          <t xml:space="preserve">Daylight:
</t>
        </r>
        <r>
          <rPr>
            <sz val="9"/>
            <color indexed="81"/>
            <rFont val="Tahoma"/>
            <family val="2"/>
          </rPr>
          <t xml:space="preserve">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7.Task lighting.
8.  Other.
</t>
        </r>
        <r>
          <rPr>
            <sz val="9"/>
            <color indexed="81"/>
            <rFont val="Tahoma"/>
            <family val="2"/>
          </rPr>
          <t xml:space="preserve">
</t>
        </r>
      </text>
    </comment>
    <comment ref="L111" authorId="2">
      <text>
        <r>
          <rPr>
            <b/>
            <sz val="8"/>
            <color indexed="81"/>
            <rFont val="Calibri"/>
            <family val="2"/>
          </rPr>
          <t>Views:</t>
        </r>
        <r>
          <rPr>
            <sz val="8"/>
            <color indexed="81"/>
            <rFont val="Calibri"/>
            <family val="2"/>
          </rPr>
          <t xml:space="preserve">
1. Provide vision glazing for occupied spaces.
2. Other</t>
        </r>
      </text>
    </comment>
    <comment ref="O111" authorId="2">
      <text>
        <r>
          <rPr>
            <b/>
            <sz val="8"/>
            <color indexed="81"/>
            <rFont val="Calibri"/>
            <family val="2"/>
          </rPr>
          <t>Views:</t>
        </r>
        <r>
          <rPr>
            <sz val="8"/>
            <color indexed="81"/>
            <rFont val="Calibri"/>
            <family val="2"/>
          </rPr>
          <t xml:space="preserve">
1. Provide vision glazing for occupied spaces.
2. Other</t>
        </r>
      </text>
    </comment>
    <comment ref="R111" authorId="2">
      <text>
        <r>
          <rPr>
            <b/>
            <sz val="8"/>
            <color indexed="81"/>
            <rFont val="Calibri"/>
            <family val="2"/>
          </rPr>
          <t>Views:</t>
        </r>
        <r>
          <rPr>
            <sz val="8"/>
            <color indexed="81"/>
            <rFont val="Calibri"/>
            <family val="2"/>
          </rPr>
          <t xml:space="preserve">
1. Provide vision glazing for occupied spaces.
2. Other</t>
        </r>
      </text>
    </comment>
    <comment ref="U111" authorId="2">
      <text>
        <r>
          <rPr>
            <b/>
            <sz val="8"/>
            <color indexed="81"/>
            <rFont val="Calibri"/>
            <family val="2"/>
          </rPr>
          <t>Views:</t>
        </r>
        <r>
          <rPr>
            <sz val="8"/>
            <color indexed="81"/>
            <rFont val="Calibri"/>
            <family val="2"/>
          </rPr>
          <t xml:space="preserve">
1. Provide vision glazing for occupied spaces.
2. Other</t>
        </r>
      </text>
    </comment>
    <comment ref="X111" authorId="2">
      <text>
        <r>
          <rPr>
            <b/>
            <sz val="8"/>
            <color indexed="81"/>
            <rFont val="Calibri"/>
            <family val="2"/>
          </rPr>
          <t>Views:</t>
        </r>
        <r>
          <rPr>
            <sz val="8"/>
            <color indexed="81"/>
            <rFont val="Calibri"/>
            <family val="2"/>
          </rPr>
          <t xml:space="preserve">
1. Provide vision glazing for occupied spaces.
2. Other</t>
        </r>
      </text>
    </comment>
    <comment ref="AA111" authorId="2">
      <text>
        <r>
          <rPr>
            <b/>
            <sz val="8"/>
            <color indexed="81"/>
            <rFont val="Calibri"/>
            <family val="2"/>
          </rPr>
          <t>Views:</t>
        </r>
        <r>
          <rPr>
            <sz val="8"/>
            <color indexed="81"/>
            <rFont val="Calibri"/>
            <family val="2"/>
          </rPr>
          <t xml:space="preserve">
1. Provide vision glazing for occupied spaces.
2. Other</t>
        </r>
      </text>
    </comment>
    <comment ref="L112" authorId="3">
      <text>
        <r>
          <rPr>
            <b/>
            <sz val="9"/>
            <color indexed="81"/>
            <rFont val="Tahoma"/>
            <family val="2"/>
          </rPr>
          <t>Radon:
New Construction:</t>
        </r>
        <r>
          <rPr>
            <sz val="9"/>
            <color indexed="81"/>
            <rFont val="Tahoma"/>
            <family val="2"/>
          </rPr>
          <t xml:space="preserve">
New construction shall incorporate radon resistant construction techniques
1. Install course gravel layer, perforated pipe, or collection mat below foundation.
2. Install heavy duty plastic sheeting or vapor retarder over gravel layer.
3.  Install vent pipe vertically from gravel to roof.
4.  Seal all openings and cracks in concrete foundations and walls with polyurethane caulk.
5.  Install electrical J-Box for use with  a vent fan.
</t>
        </r>
        <r>
          <rPr>
            <b/>
            <sz val="9"/>
            <color indexed="81"/>
            <rFont val="Tahoma"/>
            <family val="2"/>
          </rPr>
          <t>Major Renovations:</t>
        </r>
        <r>
          <rPr>
            <sz val="9"/>
            <color indexed="81"/>
            <rFont val="Tahoma"/>
            <family val="2"/>
          </rPr>
          <t xml:space="preserve">
1.Test for radon prior to construction.  
2.For levels greater than or equal to 4pCi/L, radon mitigation techniques will be employed.
</t>
        </r>
      </text>
    </comment>
    <comment ref="O112" authorId="3">
      <text>
        <r>
          <rPr>
            <b/>
            <sz val="9"/>
            <color indexed="81"/>
            <rFont val="Tahoma"/>
            <family val="2"/>
          </rPr>
          <t>Radon:
New Construction:</t>
        </r>
        <r>
          <rPr>
            <sz val="9"/>
            <color indexed="81"/>
            <rFont val="Tahoma"/>
            <family val="2"/>
          </rPr>
          <t xml:space="preserve">
New construction shall incorporate radon resistant construction techniques
1. Install course gravel layer, perforated pipe, or collection mat below foundation.
2. Install heavy duty plastic sheeting or vapor retarder over gravel layer.
3.  Install vent pipe vertically from gravel to roof.
4.  Seal all openings and cracks in concrete foundations and walls with polyurethane caulk.
5.  Install electrical J-Box for use with  a vent fan.
</t>
        </r>
        <r>
          <rPr>
            <b/>
            <sz val="9"/>
            <color indexed="81"/>
            <rFont val="Tahoma"/>
            <family val="2"/>
          </rPr>
          <t>Major Renovations:</t>
        </r>
        <r>
          <rPr>
            <sz val="9"/>
            <color indexed="81"/>
            <rFont val="Tahoma"/>
            <family val="2"/>
          </rPr>
          <t xml:space="preserve">
1.Test for radon prior to construction.  
2.For levels greater than or equal to 4pCi/L, radon mitigation techniques will be employed.
</t>
        </r>
      </text>
    </comment>
    <comment ref="R112" authorId="3">
      <text>
        <r>
          <rPr>
            <b/>
            <sz val="9"/>
            <color indexed="81"/>
            <rFont val="Tahoma"/>
            <family val="2"/>
          </rPr>
          <t>Radon:
New Construction:</t>
        </r>
        <r>
          <rPr>
            <sz val="9"/>
            <color indexed="81"/>
            <rFont val="Tahoma"/>
            <family val="2"/>
          </rPr>
          <t xml:space="preserve">
New construction shall incorporate radon resistant construction techniques
1. Install course gravel layer, perforated pipe, or collection mat below foundation.
2. Install heavy duty plastic sheeting or vapor retarder over gravel layer.
3.  Install vent pipe vertically from gravel to roof.
4.  Seal all openings and cracks in concrete foundations and walls with polyurethane caulk.
5.  Install electrical J-Box for use with  a vent fan.
</t>
        </r>
        <r>
          <rPr>
            <b/>
            <sz val="9"/>
            <color indexed="81"/>
            <rFont val="Tahoma"/>
            <family val="2"/>
          </rPr>
          <t>Major Renovations:</t>
        </r>
        <r>
          <rPr>
            <sz val="9"/>
            <color indexed="81"/>
            <rFont val="Tahoma"/>
            <family val="2"/>
          </rPr>
          <t xml:space="preserve">
1.Test for radon prior to construction.  
2.For levels greater than or equal to 4pCi/L, radon mitigation techniques will be employed.
</t>
        </r>
      </text>
    </comment>
    <comment ref="U112" authorId="3">
      <text>
        <r>
          <rPr>
            <b/>
            <sz val="9"/>
            <color indexed="81"/>
            <rFont val="Tahoma"/>
            <family val="2"/>
          </rPr>
          <t>Radon:
New Construction:</t>
        </r>
        <r>
          <rPr>
            <sz val="9"/>
            <color indexed="81"/>
            <rFont val="Tahoma"/>
            <family val="2"/>
          </rPr>
          <t xml:space="preserve">
New construction shall incorporate radon resistant construction techniques
1. Install course gravel layer, perforated pipe, or collection mat below foundation.
2. Install heavy duty plastic sheeting or vapor retarder over gravel layer.
3.  Install vent pipe vertically from gravel to roof.
4.  Seal all openings and cracks in concrete foundations and walls with polyurethane caulk.
5.  Install electrical J-Box for use with  a vent fan.
</t>
        </r>
        <r>
          <rPr>
            <b/>
            <sz val="9"/>
            <color indexed="81"/>
            <rFont val="Tahoma"/>
            <family val="2"/>
          </rPr>
          <t>Major Renovations:</t>
        </r>
        <r>
          <rPr>
            <sz val="9"/>
            <color indexed="81"/>
            <rFont val="Tahoma"/>
            <family val="2"/>
          </rPr>
          <t xml:space="preserve">
1.Test for radon prior to construction.  
2.For levels greater than or equal to 4pCi/L, radon mitigation techniques will be employed.
</t>
        </r>
      </text>
    </comment>
    <comment ref="X112" authorId="3">
      <text>
        <r>
          <rPr>
            <b/>
            <sz val="9"/>
            <color indexed="81"/>
            <rFont val="Tahoma"/>
            <family val="2"/>
          </rPr>
          <t>Radon:
New Construction:</t>
        </r>
        <r>
          <rPr>
            <sz val="9"/>
            <color indexed="81"/>
            <rFont val="Tahoma"/>
            <family val="2"/>
          </rPr>
          <t xml:space="preserve">
New construction shall incorporate radon resistant construction techniques
1. Install course gravel layer, perforated pipe, or collection mat below foundation.
2. Install heavy duty plastic sheeting or vapor retarder over gravel layer.
3.  Install vent pipe vertically from gravel to roof.
4.  Seal all openings and cracks in concrete foundations and walls with polyurethane caulk.
5.  Install electrical J-Box for use with  a vent fan.
</t>
        </r>
        <r>
          <rPr>
            <b/>
            <sz val="9"/>
            <color indexed="81"/>
            <rFont val="Tahoma"/>
            <family val="2"/>
          </rPr>
          <t>Major Renovations:</t>
        </r>
        <r>
          <rPr>
            <sz val="9"/>
            <color indexed="81"/>
            <rFont val="Tahoma"/>
            <family val="2"/>
          </rPr>
          <t xml:space="preserve">
1.Test for radon prior to construction.  
2.For levels greater than or equal to 4pCi/L, radon mitigation techniques will be employed.
</t>
        </r>
      </text>
    </comment>
    <comment ref="AA112" authorId="3">
      <text>
        <r>
          <rPr>
            <b/>
            <sz val="9"/>
            <color indexed="81"/>
            <rFont val="Tahoma"/>
            <family val="2"/>
          </rPr>
          <t>Radon:
New Construction:</t>
        </r>
        <r>
          <rPr>
            <sz val="9"/>
            <color indexed="81"/>
            <rFont val="Tahoma"/>
            <family val="2"/>
          </rPr>
          <t xml:space="preserve">
New construction shall incorporate radon resistant construction techniques
1. Install course gravel layer, perforated pipe, or collection mat below foundation.
2. Install heavy duty plastic sheeting or vapor retarder over gravel layer.
3.  Install vent pipe vertically from gravel to roof.
4.  Seal all openings and cracks in concrete foundations and walls with polyurethane caulk.
5.  Install electrical J-Box for use with  a vent fan.
</t>
        </r>
        <r>
          <rPr>
            <b/>
            <sz val="9"/>
            <color indexed="81"/>
            <rFont val="Tahoma"/>
            <family val="2"/>
          </rPr>
          <t>Major Renovations:</t>
        </r>
        <r>
          <rPr>
            <sz val="9"/>
            <color indexed="81"/>
            <rFont val="Tahoma"/>
            <family val="2"/>
          </rPr>
          <t xml:space="preserve">
1.Test for radon prior to construction.  
2.For levels greater than or equal to 4pCi/L, radon mitigation techniques will be employed.
</t>
        </r>
      </text>
    </comment>
    <comment ref="L113" authorId="3">
      <text>
        <r>
          <rPr>
            <b/>
            <sz val="9"/>
            <color indexed="81"/>
            <rFont val="Tahoma"/>
            <family val="2"/>
          </rPr>
          <t xml:space="preserve">Integrated Pest Management:
</t>
        </r>
        <r>
          <rPr>
            <sz val="9"/>
            <color indexed="81"/>
            <rFont val="Tahoma"/>
            <family val="2"/>
          </rPr>
          <t xml:space="preserve">
1.  Potential pest species have been discussed with NPS and building design incorporates strategies to manage identified pests.
2.  Other
</t>
        </r>
      </text>
    </comment>
    <comment ref="O113" authorId="3">
      <text>
        <r>
          <rPr>
            <b/>
            <sz val="9"/>
            <color indexed="81"/>
            <rFont val="Tahoma"/>
            <family val="2"/>
          </rPr>
          <t xml:space="preserve">Integrated Pest Management:
</t>
        </r>
        <r>
          <rPr>
            <sz val="9"/>
            <color indexed="81"/>
            <rFont val="Tahoma"/>
            <family val="2"/>
          </rPr>
          <t xml:space="preserve">
1.  Potential pest species have been discussed with NPS and building design incorporates strategies to manage identified pests.
2.  Other
</t>
        </r>
      </text>
    </comment>
    <comment ref="R113" authorId="3">
      <text>
        <r>
          <rPr>
            <b/>
            <sz val="9"/>
            <color indexed="81"/>
            <rFont val="Tahoma"/>
            <family val="2"/>
          </rPr>
          <t xml:space="preserve">Integrated Pest Management:
</t>
        </r>
        <r>
          <rPr>
            <sz val="9"/>
            <color indexed="81"/>
            <rFont val="Tahoma"/>
            <family val="2"/>
          </rPr>
          <t xml:space="preserve">
1.  Potential pest species have been discussed with NPS and building design incorporates strategies to manage identified pests.
2.  Other
</t>
        </r>
      </text>
    </comment>
    <comment ref="U113" authorId="3">
      <text>
        <r>
          <rPr>
            <b/>
            <sz val="9"/>
            <color indexed="81"/>
            <rFont val="Tahoma"/>
            <family val="2"/>
          </rPr>
          <t xml:space="preserve">Integrated Pest Management:
</t>
        </r>
        <r>
          <rPr>
            <sz val="9"/>
            <color indexed="81"/>
            <rFont val="Tahoma"/>
            <family val="2"/>
          </rPr>
          <t xml:space="preserve">
1.  Potential pest species have been discussed with NPS and building design incorporates strategies to manage identified pests.
2.  Other
</t>
        </r>
      </text>
    </comment>
    <comment ref="X113" authorId="3">
      <text>
        <r>
          <rPr>
            <b/>
            <sz val="9"/>
            <color indexed="81"/>
            <rFont val="Tahoma"/>
            <family val="2"/>
          </rPr>
          <t xml:space="preserve">Integrated Pest Management:
</t>
        </r>
        <r>
          <rPr>
            <sz val="9"/>
            <color indexed="81"/>
            <rFont val="Tahoma"/>
            <family val="2"/>
          </rPr>
          <t xml:space="preserve">
1.  Potential pest species have been discussed with NPS and building design incorporates strategies to manage identified pests.
2.  Other
</t>
        </r>
      </text>
    </comment>
    <comment ref="AA113" authorId="3">
      <text>
        <r>
          <rPr>
            <b/>
            <sz val="9"/>
            <color indexed="81"/>
            <rFont val="Tahoma"/>
            <family val="2"/>
          </rPr>
          <t xml:space="preserve">Integrated Pest Management:
</t>
        </r>
        <r>
          <rPr>
            <sz val="9"/>
            <color indexed="81"/>
            <rFont val="Tahoma"/>
            <family val="2"/>
          </rPr>
          <t xml:space="preserve">
1.  Potential pest species have been discussed with NPS and building design incorporates strategies to manage identified pests.
2.  Other
</t>
        </r>
      </text>
    </comment>
    <comment ref="L114" authorId="3">
      <text>
        <r>
          <rPr>
            <b/>
            <sz val="9"/>
            <color indexed="81"/>
            <rFont val="Tahoma"/>
            <family val="2"/>
          </rPr>
          <t xml:space="preserve">Occupant Health and Wellness
</t>
        </r>
        <r>
          <rPr>
            <sz val="9"/>
            <color indexed="81"/>
            <rFont val="Tahoma"/>
            <family val="2"/>
          </rPr>
          <t xml:space="preserve">
1.  Building or site-wide health and fitness programs.
2.  Fitness center
3.  Convenient access to healthy dining options
4.  Active/ergonomic work stations
5.  Bicycle commuter facilities
6.  Water bottle filling stations
7.  Access to daylight
8.  Indoor plants
9.  Exterior views
10.  Other</t>
        </r>
      </text>
    </comment>
    <comment ref="O114" authorId="3">
      <text>
        <r>
          <rPr>
            <b/>
            <sz val="9"/>
            <color indexed="81"/>
            <rFont val="Tahoma"/>
            <family val="2"/>
          </rPr>
          <t xml:space="preserve">Occupant Health and Wellness
</t>
        </r>
        <r>
          <rPr>
            <sz val="9"/>
            <color indexed="81"/>
            <rFont val="Tahoma"/>
            <family val="2"/>
          </rPr>
          <t xml:space="preserve">
1.  Building or site-wide health and fitness programs.
2.  Fitness center
3.  Convenient access to healthy dining options
4.  Active/ergonomic work stations
5.  Bicycle commuter facilities
6.  Water bottle filling stations
7.  Access to daylight
8.  Indoor plants
9.  Exterior views
10.  Other</t>
        </r>
      </text>
    </comment>
    <comment ref="R114" authorId="3">
      <text>
        <r>
          <rPr>
            <b/>
            <sz val="9"/>
            <color indexed="81"/>
            <rFont val="Tahoma"/>
            <family val="2"/>
          </rPr>
          <t xml:space="preserve">Occupant Health and Wellness
</t>
        </r>
        <r>
          <rPr>
            <sz val="9"/>
            <color indexed="81"/>
            <rFont val="Tahoma"/>
            <family val="2"/>
          </rPr>
          <t xml:space="preserve">
1.  Building or site-wide health and fitness programs.
2.  Fitness center
3.  Convenient access to healthy dining options
4.  Active/ergonomic work stations
5.  Bicycle commuter facilities
6.  Water bottle filling stations
7.  Access to daylight
8.  Indoor plants
9.  Exterior views
10.  Other</t>
        </r>
      </text>
    </comment>
    <comment ref="U114" authorId="3">
      <text>
        <r>
          <rPr>
            <b/>
            <sz val="9"/>
            <color indexed="81"/>
            <rFont val="Tahoma"/>
            <family val="2"/>
          </rPr>
          <t xml:space="preserve">Occupant Health and Wellness
</t>
        </r>
        <r>
          <rPr>
            <sz val="9"/>
            <color indexed="81"/>
            <rFont val="Tahoma"/>
            <family val="2"/>
          </rPr>
          <t xml:space="preserve">
1.  Building or site-wide health and fitness programs.
2.  Fitness center
3.  Convenient access to healthy dining options
4.  Active/ergonomic work stations
5.  Bicycle commuter facilities
6.  Water bottle filling stations
7.  Access to daylight
8.  Indoor plants
9.  Exterior views
10.  Other</t>
        </r>
      </text>
    </comment>
    <comment ref="X114" authorId="3">
      <text>
        <r>
          <rPr>
            <b/>
            <sz val="9"/>
            <color indexed="81"/>
            <rFont val="Tahoma"/>
            <family val="2"/>
          </rPr>
          <t xml:space="preserve">Occupant Health and Wellness
</t>
        </r>
        <r>
          <rPr>
            <sz val="9"/>
            <color indexed="81"/>
            <rFont val="Tahoma"/>
            <family val="2"/>
          </rPr>
          <t xml:space="preserve">
1.  Building or site-wide health and fitness programs.
2.  Fitness center
3.  Convenient access to healthy dining options
4.  Active/ergonomic work stations
5.  Bicycle commuter facilities
6.  Water bottle filling stations
7.  Access to daylight
8.  Indoor plants
9.  Exterior views
10.  Other</t>
        </r>
      </text>
    </comment>
    <comment ref="AA114" authorId="3">
      <text>
        <r>
          <rPr>
            <b/>
            <sz val="9"/>
            <color indexed="81"/>
            <rFont val="Tahoma"/>
            <family val="2"/>
          </rPr>
          <t xml:space="preserve">Occupant Health and Wellness
</t>
        </r>
        <r>
          <rPr>
            <sz val="9"/>
            <color indexed="81"/>
            <rFont val="Tahoma"/>
            <family val="2"/>
          </rPr>
          <t xml:space="preserve">
1.  Building or site-wide health and fitness programs.
2.  Fitness center
3.  Convenient access to healthy dining options
4.  Active/ergonomic work stations
5.  Bicycle commuter facilities
6.  Water bottle filling stations
7.  Access to daylight
8.  Indoor plants
9.  Exterior views
10.  Other</t>
        </r>
      </text>
    </comment>
    <comment ref="K119"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N119"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Q119"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T119"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W119"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Z119"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K120"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N120"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Q120"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T120"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W120"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Z120"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K121"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N121"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Q121"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T121"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W121"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Z121"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K122"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N122"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Q122"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T122"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W122"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Z122"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K123"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N123"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Q123"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T123"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W123"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Z123"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K124"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N124"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Q124"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T124"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W124"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Z124" authorId="0">
      <text>
        <r>
          <rPr>
            <b/>
            <sz val="8"/>
            <color indexed="81"/>
            <rFont val="Tahoma"/>
            <family val="2"/>
          </rPr>
          <t>Two types of credits are addressed here:
1. Innovation in Design (a maximum of 5 credits)
2. Exemplary Performance (a maximum of 3 credits)</t>
        </r>
        <r>
          <rPr>
            <sz val="8"/>
            <color indexed="81"/>
            <rFont val="Tahoma"/>
            <family val="2"/>
          </rPr>
          <t xml:space="preserve">
</t>
        </r>
      </text>
    </comment>
    <comment ref="L137" authorId="3">
      <text>
        <r>
          <rPr>
            <b/>
            <sz val="9"/>
            <color indexed="81"/>
            <rFont val="Tahoma"/>
            <family val="2"/>
          </rPr>
          <t>Integrated Design Narrative:</t>
        </r>
        <r>
          <rPr>
            <sz val="9"/>
            <color indexed="81"/>
            <rFont val="Tahoma"/>
            <family val="2"/>
          </rPr>
          <t xml:space="preserve">
1.  Integrated Design Narrative has been prepared
2.  Building built at a sustainable location
3.  Sustainable landscape design principles have been used
4.  Other</t>
        </r>
      </text>
    </comment>
    <comment ref="O137" authorId="3">
      <text>
        <r>
          <rPr>
            <b/>
            <sz val="9"/>
            <color indexed="81"/>
            <rFont val="Tahoma"/>
            <family val="2"/>
          </rPr>
          <t>Integrated Design Narrative:</t>
        </r>
        <r>
          <rPr>
            <sz val="9"/>
            <color indexed="81"/>
            <rFont val="Tahoma"/>
            <family val="2"/>
          </rPr>
          <t xml:space="preserve">
1.  Integrated Design Narrative has been prepared
2.  Building built at a sustainable location
3.  Sustainable landscape design principles have been used
4.  Other</t>
        </r>
      </text>
    </comment>
    <comment ref="R137" authorId="3">
      <text>
        <r>
          <rPr>
            <b/>
            <sz val="9"/>
            <color indexed="81"/>
            <rFont val="Tahoma"/>
            <family val="2"/>
          </rPr>
          <t>Integrated Design Narrative:</t>
        </r>
        <r>
          <rPr>
            <sz val="9"/>
            <color indexed="81"/>
            <rFont val="Tahoma"/>
            <family val="2"/>
          </rPr>
          <t xml:space="preserve">
1.  Integrated Design Narrative has been prepared
2.  Building built at a sustainable location
3.  Sustainable landscape design principles have been used
4.  Other</t>
        </r>
      </text>
    </comment>
    <comment ref="U137" authorId="3">
      <text>
        <r>
          <rPr>
            <b/>
            <sz val="9"/>
            <color indexed="81"/>
            <rFont val="Tahoma"/>
            <family val="2"/>
          </rPr>
          <t>Integrated Design Narrative:</t>
        </r>
        <r>
          <rPr>
            <sz val="9"/>
            <color indexed="81"/>
            <rFont val="Tahoma"/>
            <family val="2"/>
          </rPr>
          <t xml:space="preserve">
1.  Integrated Design Narrative has been prepared
2.  Building built at a sustainable location
3.  Sustainable landscape design principles have been used
4.  Other</t>
        </r>
      </text>
    </comment>
    <comment ref="X137" authorId="3">
      <text>
        <r>
          <rPr>
            <b/>
            <sz val="9"/>
            <color indexed="81"/>
            <rFont val="Tahoma"/>
            <family val="2"/>
          </rPr>
          <t>Integrated Design Narrative:</t>
        </r>
        <r>
          <rPr>
            <sz val="9"/>
            <color indexed="81"/>
            <rFont val="Tahoma"/>
            <family val="2"/>
          </rPr>
          <t xml:space="preserve">
1.  Integrated Design Narrative has been prepared
2.  Building built at a sustainable location
3.  Sustainable landscape design principles have been used
4.  Other</t>
        </r>
      </text>
    </comment>
    <comment ref="AA137" authorId="3">
      <text>
        <r>
          <rPr>
            <b/>
            <sz val="9"/>
            <color indexed="81"/>
            <rFont val="Tahoma"/>
            <family val="2"/>
          </rPr>
          <t>Integrated Design Narrative:</t>
        </r>
        <r>
          <rPr>
            <sz val="9"/>
            <color indexed="81"/>
            <rFont val="Tahoma"/>
            <family val="2"/>
          </rPr>
          <t xml:space="preserve">
1.  Integrated Design Narrative has been prepared
2.  Building built at a sustainable location
3.  Sustainable landscape design principles have been used
4.  Other</t>
        </r>
      </text>
    </comment>
    <comment ref="L138" authorId="3">
      <text>
        <r>
          <rPr>
            <b/>
            <sz val="9"/>
            <color indexed="81"/>
            <rFont val="Tahoma"/>
            <family val="2"/>
          </rPr>
          <t xml:space="preserve">Mission Criticality:
</t>
        </r>
        <r>
          <rPr>
            <sz val="9"/>
            <color indexed="81"/>
            <rFont val="Tahoma"/>
            <family val="2"/>
          </rPr>
          <t xml:space="preserve">1.  This building does not include critical infrastructure.
2.  This building does include critical infrastructure.  
3. Other
</t>
        </r>
        <r>
          <rPr>
            <b/>
            <sz val="9"/>
            <color indexed="81"/>
            <rFont val="Tahoma"/>
            <family val="2"/>
          </rPr>
          <t xml:space="preserve">
</t>
        </r>
        <r>
          <rPr>
            <sz val="9"/>
            <color indexed="81"/>
            <rFont val="Tahoma"/>
            <family val="2"/>
          </rPr>
          <t xml:space="preserve">
</t>
        </r>
      </text>
    </comment>
    <comment ref="O138" authorId="3">
      <text>
        <r>
          <rPr>
            <b/>
            <sz val="9"/>
            <color indexed="81"/>
            <rFont val="Tahoma"/>
            <family val="2"/>
          </rPr>
          <t xml:space="preserve">Mission Criticality:
</t>
        </r>
        <r>
          <rPr>
            <sz val="9"/>
            <color indexed="81"/>
            <rFont val="Tahoma"/>
            <family val="2"/>
          </rPr>
          <t xml:space="preserve">1.  This building does not include critical infrastructure.
2.  This building does include critical infrastructure.  
3. Other
</t>
        </r>
        <r>
          <rPr>
            <b/>
            <sz val="9"/>
            <color indexed="81"/>
            <rFont val="Tahoma"/>
            <family val="2"/>
          </rPr>
          <t xml:space="preserve">
</t>
        </r>
        <r>
          <rPr>
            <sz val="9"/>
            <color indexed="81"/>
            <rFont val="Tahoma"/>
            <family val="2"/>
          </rPr>
          <t xml:space="preserve">
</t>
        </r>
      </text>
    </comment>
    <comment ref="R138" authorId="3">
      <text>
        <r>
          <rPr>
            <b/>
            <sz val="9"/>
            <color indexed="81"/>
            <rFont val="Tahoma"/>
            <family val="2"/>
          </rPr>
          <t xml:space="preserve">Mission Criticality:
</t>
        </r>
        <r>
          <rPr>
            <sz val="9"/>
            <color indexed="81"/>
            <rFont val="Tahoma"/>
            <family val="2"/>
          </rPr>
          <t xml:space="preserve">1.  This building does not include critical infrastructure.
2.  This building does include critical infrastructure.  
3. Other
</t>
        </r>
        <r>
          <rPr>
            <b/>
            <sz val="9"/>
            <color indexed="81"/>
            <rFont val="Tahoma"/>
            <family val="2"/>
          </rPr>
          <t xml:space="preserve">
</t>
        </r>
        <r>
          <rPr>
            <sz val="9"/>
            <color indexed="81"/>
            <rFont val="Tahoma"/>
            <family val="2"/>
          </rPr>
          <t xml:space="preserve">
</t>
        </r>
      </text>
    </comment>
    <comment ref="U138" authorId="3">
      <text>
        <r>
          <rPr>
            <b/>
            <sz val="9"/>
            <color indexed="81"/>
            <rFont val="Tahoma"/>
            <family val="2"/>
          </rPr>
          <t xml:space="preserve">Mission Criticality:
</t>
        </r>
        <r>
          <rPr>
            <sz val="9"/>
            <color indexed="81"/>
            <rFont val="Tahoma"/>
            <family val="2"/>
          </rPr>
          <t xml:space="preserve">1.  This building does not include critical infrastructure.
2.  This building does include critical infrastructure.  
3. Other
</t>
        </r>
        <r>
          <rPr>
            <b/>
            <sz val="9"/>
            <color indexed="81"/>
            <rFont val="Tahoma"/>
            <family val="2"/>
          </rPr>
          <t xml:space="preserve">
</t>
        </r>
        <r>
          <rPr>
            <sz val="9"/>
            <color indexed="81"/>
            <rFont val="Tahoma"/>
            <family val="2"/>
          </rPr>
          <t xml:space="preserve">
</t>
        </r>
      </text>
    </comment>
    <comment ref="X138" authorId="3">
      <text>
        <r>
          <rPr>
            <b/>
            <sz val="9"/>
            <color indexed="81"/>
            <rFont val="Tahoma"/>
            <family val="2"/>
          </rPr>
          <t xml:space="preserve">Mission Criticality:
</t>
        </r>
        <r>
          <rPr>
            <sz val="9"/>
            <color indexed="81"/>
            <rFont val="Tahoma"/>
            <family val="2"/>
          </rPr>
          <t xml:space="preserve">1.  This building does not include critical infrastructure.
2.  This building does include critical infrastructure.  
3. Other
</t>
        </r>
        <r>
          <rPr>
            <b/>
            <sz val="9"/>
            <color indexed="81"/>
            <rFont val="Tahoma"/>
            <family val="2"/>
          </rPr>
          <t xml:space="preserve">
</t>
        </r>
        <r>
          <rPr>
            <sz val="9"/>
            <color indexed="81"/>
            <rFont val="Tahoma"/>
            <family val="2"/>
          </rPr>
          <t xml:space="preserve">
</t>
        </r>
      </text>
    </comment>
    <comment ref="AA138" authorId="3">
      <text>
        <r>
          <rPr>
            <b/>
            <sz val="9"/>
            <color indexed="81"/>
            <rFont val="Tahoma"/>
            <family val="2"/>
          </rPr>
          <t xml:space="preserve">Mission Criticality:
</t>
        </r>
        <r>
          <rPr>
            <sz val="9"/>
            <color indexed="81"/>
            <rFont val="Tahoma"/>
            <family val="2"/>
          </rPr>
          <t xml:space="preserve">1.  This building does not include critical infrastructure.
2.  This building does include critical infrastructure.  
3. Other
</t>
        </r>
        <r>
          <rPr>
            <b/>
            <sz val="9"/>
            <color indexed="81"/>
            <rFont val="Tahoma"/>
            <family val="2"/>
          </rPr>
          <t xml:space="preserve">
</t>
        </r>
        <r>
          <rPr>
            <sz val="9"/>
            <color indexed="81"/>
            <rFont val="Tahoma"/>
            <family val="2"/>
          </rPr>
          <t xml:space="preserve">
</t>
        </r>
      </text>
    </comment>
    <comment ref="L139" authorId="3">
      <text>
        <r>
          <rPr>
            <b/>
            <sz val="9"/>
            <color indexed="81"/>
            <rFont val="Tahoma"/>
            <family val="2"/>
          </rPr>
          <t xml:space="preserve">Flood Plain Considerations:
</t>
        </r>
        <r>
          <rPr>
            <sz val="9"/>
            <color indexed="81"/>
            <rFont val="Tahoma"/>
            <family val="2"/>
          </rPr>
          <t xml:space="preserve">
</t>
        </r>
      </text>
    </comment>
    <comment ref="O139" authorId="3">
      <text>
        <r>
          <rPr>
            <b/>
            <sz val="9"/>
            <color indexed="81"/>
            <rFont val="Tahoma"/>
            <family val="2"/>
          </rPr>
          <t xml:space="preserve">Flood Plain Considerations:
</t>
        </r>
        <r>
          <rPr>
            <sz val="9"/>
            <color indexed="81"/>
            <rFont val="Tahoma"/>
            <family val="2"/>
          </rPr>
          <t xml:space="preserve">
</t>
        </r>
      </text>
    </comment>
    <comment ref="R139" authorId="3">
      <text>
        <r>
          <rPr>
            <b/>
            <sz val="9"/>
            <color indexed="81"/>
            <rFont val="Tahoma"/>
            <family val="2"/>
          </rPr>
          <t xml:space="preserve">Flood Plain Considerations:
</t>
        </r>
        <r>
          <rPr>
            <sz val="9"/>
            <color indexed="81"/>
            <rFont val="Tahoma"/>
            <family val="2"/>
          </rPr>
          <t xml:space="preserve">
</t>
        </r>
      </text>
    </comment>
    <comment ref="U139" authorId="3">
      <text>
        <r>
          <rPr>
            <b/>
            <sz val="9"/>
            <color indexed="81"/>
            <rFont val="Tahoma"/>
            <family val="2"/>
          </rPr>
          <t xml:space="preserve">Flood Plain Considerations:
</t>
        </r>
        <r>
          <rPr>
            <sz val="9"/>
            <color indexed="81"/>
            <rFont val="Tahoma"/>
            <family val="2"/>
          </rPr>
          <t xml:space="preserve">
</t>
        </r>
      </text>
    </comment>
    <comment ref="X139" authorId="3">
      <text>
        <r>
          <rPr>
            <b/>
            <sz val="9"/>
            <color indexed="81"/>
            <rFont val="Tahoma"/>
            <family val="2"/>
          </rPr>
          <t xml:space="preserve">Flood Plain Considerations:
</t>
        </r>
        <r>
          <rPr>
            <sz val="9"/>
            <color indexed="81"/>
            <rFont val="Tahoma"/>
            <family val="2"/>
          </rPr>
          <t xml:space="preserve">
</t>
        </r>
      </text>
    </comment>
    <comment ref="AA139" authorId="3">
      <text>
        <r>
          <rPr>
            <b/>
            <sz val="9"/>
            <color indexed="81"/>
            <rFont val="Tahoma"/>
            <family val="2"/>
          </rPr>
          <t xml:space="preserve">Flood Plain Considerations:
</t>
        </r>
        <r>
          <rPr>
            <sz val="9"/>
            <color indexed="81"/>
            <rFont val="Tahoma"/>
            <family val="2"/>
          </rPr>
          <t xml:space="preserve">
</t>
        </r>
      </text>
    </comment>
    <comment ref="L140" authorId="3">
      <text>
        <r>
          <rPr>
            <b/>
            <sz val="9"/>
            <color indexed="81"/>
            <rFont val="Tahoma"/>
            <family val="2"/>
          </rPr>
          <t xml:space="preserve">Facility Design / Natural Hazards:
</t>
        </r>
        <r>
          <rPr>
            <sz val="9"/>
            <color indexed="81"/>
            <rFont val="Tahoma"/>
            <family val="2"/>
          </rPr>
          <t xml:space="preserve">
1.  A Hazard Assessment has been performed.  The following hazards have been identified for this project:
a.  Earthquake
b.  Landslide/Avalanche
c.  Permafrost
d.  Cave/Karst
e.  Shrink/swell Soils
f.  Coastal storm surge
g. Tsunami
h. Riverine Flood
i.  Flash Flood
j.  Hurricane
k.  Tornado 
l.  Wildfire
m.  Volcanic eruption
n.  Hydro-thermal activity (e.g. geysers)
o.  Pest Infestation
2.  Hazards do no occur due to geologic setting
3.  Other</t>
        </r>
      </text>
    </comment>
    <comment ref="O140" authorId="3">
      <text>
        <r>
          <rPr>
            <b/>
            <sz val="9"/>
            <color indexed="81"/>
            <rFont val="Tahoma"/>
            <family val="2"/>
          </rPr>
          <t xml:space="preserve">Facility Design / Natural Hazards:
</t>
        </r>
        <r>
          <rPr>
            <sz val="9"/>
            <color indexed="81"/>
            <rFont val="Tahoma"/>
            <family val="2"/>
          </rPr>
          <t xml:space="preserve">
1.  A Hazard Assessment has been performed.  The following hazards have been identified for this project:
a.  Earthquake
b.  Landslide/Avalanche
c.  Permafrost
d.  Cave/Karst
e.  Shrink/swell Soils
f.  Coastal storm surge
g. Tsunami
h. Riverine Flood
i.  Flash Flood
j.  Hurricane
k.  Tornado 
l.  Wildfire
m.  Volcanic eruption
n.  Hydro-thermal activity (e.g. geysers)
o.  Pest Infestation
2.  Hazards do no occur due to geologic setting
3.  Other</t>
        </r>
      </text>
    </comment>
    <comment ref="R140" authorId="3">
      <text>
        <r>
          <rPr>
            <b/>
            <sz val="9"/>
            <color indexed="81"/>
            <rFont val="Tahoma"/>
            <family val="2"/>
          </rPr>
          <t xml:space="preserve">Facility Design / Natural Hazards:
</t>
        </r>
        <r>
          <rPr>
            <sz val="9"/>
            <color indexed="81"/>
            <rFont val="Tahoma"/>
            <family val="2"/>
          </rPr>
          <t xml:space="preserve">
1.  A Hazard Assessment has been performed.  The following hazards have been identified for this project:
a.  Earthquake
b.  Landslide/Avalanche
c.  Permafrost
d.  Cave/Karst
e.  Shrink/swell Soils
f.  Coastal storm surge
g. Tsunami
h. Riverine Flood
i.  Flash Flood
j.  Hurricane
k.  Tornado 
l.  Wildfire
m.  Volcanic eruption
n.  Hydro-thermal activity (e.g. geysers)
o.  Pest Infestation
2.  Hazards do no occur due to geologic setting
3.  Other</t>
        </r>
      </text>
    </comment>
    <comment ref="U140" authorId="3">
      <text>
        <r>
          <rPr>
            <b/>
            <sz val="9"/>
            <color indexed="81"/>
            <rFont val="Tahoma"/>
            <family val="2"/>
          </rPr>
          <t xml:space="preserve">Facility Design / Natural Hazards:
</t>
        </r>
        <r>
          <rPr>
            <sz val="9"/>
            <color indexed="81"/>
            <rFont val="Tahoma"/>
            <family val="2"/>
          </rPr>
          <t xml:space="preserve">
1.  A Hazard Assessment has been performed.  The following hazards have been identified for this project:
a.  Earthquake
b.  Landslide/Avalanche
c.  Permafrost
d.  Cave/Karst
e.  Shrink/swell Soils
f.  Coastal storm surge
g. Tsunami
h. Riverine Flood
i.  Flash Flood
j.  Hurricane
k.  Tornado 
l.  Wildfire
m.  Volcanic eruption
n.  Hydro-thermal activity (e.g. geysers)
o.  Pest Infestation
2.  Hazards do no occur due to geologic setting
3.  Other</t>
        </r>
      </text>
    </comment>
    <comment ref="X140" authorId="3">
      <text>
        <r>
          <rPr>
            <b/>
            <sz val="9"/>
            <color indexed="81"/>
            <rFont val="Tahoma"/>
            <family val="2"/>
          </rPr>
          <t xml:space="preserve">Facility Design / Natural Hazards:
</t>
        </r>
        <r>
          <rPr>
            <sz val="9"/>
            <color indexed="81"/>
            <rFont val="Tahoma"/>
            <family val="2"/>
          </rPr>
          <t xml:space="preserve">
1.  A Hazard Assessment has been performed.  The following hazards have been identified for this project:
a.  Earthquake
b.  Landslide/Avalanche
c.  Permafrost
d.  Cave/Karst
e.  Shrink/swell Soils
f.  Coastal storm surge
g. Tsunami
h. Riverine Flood
i.  Flash Flood
j.  Hurricane
k.  Tornado 
l.  Wildfire
m.  Volcanic eruption
n.  Hydro-thermal activity (e.g. geysers)
o.  Pest Infestation
2.  Hazards do no occur due to geologic setting
3.  Other</t>
        </r>
      </text>
    </comment>
    <comment ref="AA140" authorId="3">
      <text>
        <r>
          <rPr>
            <b/>
            <sz val="9"/>
            <color indexed="81"/>
            <rFont val="Tahoma"/>
            <family val="2"/>
          </rPr>
          <t xml:space="preserve">Facility Design / Natural Hazards:
</t>
        </r>
        <r>
          <rPr>
            <sz val="9"/>
            <color indexed="81"/>
            <rFont val="Tahoma"/>
            <family val="2"/>
          </rPr>
          <t xml:space="preserve">
1.  A Hazard Assessment has been performed.  The following hazards have been identified for this project:
a.  Earthquake
b.  Landslide/Avalanche
c.  Permafrost
d.  Cave/Karst
e.  Shrink/swell Soils
f.  Coastal storm surge
g. Tsunami
h. Riverine Flood
i.  Flash Flood
j.  Hurricane
k.  Tornado 
l.  Wildfire
m.  Volcanic eruption
n.  Hydro-thermal activity (e.g. geysers)
o.  Pest Infestation
2.  Hazards do no occur due to geologic setting
3.  Other</t>
        </r>
      </text>
    </comment>
  </commentList>
</comments>
</file>

<file path=xl/sharedStrings.xml><?xml version="1.0" encoding="utf-8"?>
<sst xmlns="http://schemas.openxmlformats.org/spreadsheetml/2006/main" count="908" uniqueCount="697">
  <si>
    <t>PAIS</t>
  </si>
  <si>
    <t>PAAL</t>
  </si>
  <si>
    <t>PARA</t>
  </si>
  <si>
    <t>PERI</t>
  </si>
  <si>
    <t>PECO</t>
  </si>
  <si>
    <t>PIMI</t>
  </si>
  <si>
    <t>PAAV</t>
  </si>
  <si>
    <t>PEVI</t>
  </si>
  <si>
    <t>PETE</t>
  </si>
  <si>
    <t>PEFO</t>
  </si>
  <si>
    <t>PETR</t>
  </si>
  <si>
    <t>PIRO</t>
  </si>
  <si>
    <t>PINN</t>
  </si>
  <si>
    <t>PISP</t>
  </si>
  <si>
    <t>PIPE</t>
  </si>
  <si>
    <t>PISC</t>
  </si>
  <si>
    <t>PORE</t>
  </si>
  <si>
    <t>POEX</t>
  </si>
  <si>
    <t>POGR</t>
  </si>
  <si>
    <t>POCH</t>
  </si>
  <si>
    <t>POHE</t>
  </si>
  <si>
    <t>POPO</t>
  </si>
  <si>
    <t>WHHO</t>
  </si>
  <si>
    <t>PRSF</t>
  </si>
  <si>
    <t>PRWI</t>
  </si>
  <si>
    <t>PUHO</t>
  </si>
  <si>
    <t>PUHE</t>
  </si>
  <si>
    <t>QUSH</t>
  </si>
  <si>
    <t>RABR</t>
  </si>
  <si>
    <t>REDW</t>
  </si>
  <si>
    <t>RICH</t>
  </si>
  <si>
    <t>RIGR</t>
  </si>
  <si>
    <t>ROCR</t>
  </si>
  <si>
    <t>ROMO</t>
  </si>
  <si>
    <t>ROWI</t>
  </si>
  <si>
    <t>ROCA</t>
  </si>
  <si>
    <t>RORI</t>
  </si>
  <si>
    <t>ROLA</t>
  </si>
  <si>
    <t>RUCA</t>
  </si>
  <si>
    <t>SAHI</t>
  </si>
  <si>
    <t>SAGU</t>
  </si>
  <si>
    <t>SACN</t>
  </si>
  <si>
    <t>SACR</t>
  </si>
  <si>
    <t>SAPA</t>
  </si>
  <si>
    <t>SAGA</t>
  </si>
  <si>
    <t>SAMA</t>
  </si>
  <si>
    <t>SAPU</t>
  </si>
  <si>
    <t>SARI</t>
  </si>
  <si>
    <t>SAAN</t>
  </si>
  <si>
    <t>SAFR</t>
  </si>
  <si>
    <t>SAJU</t>
  </si>
  <si>
    <t>SAJH</t>
  </si>
  <si>
    <t>SAND</t>
  </si>
  <si>
    <t>SAFE</t>
  </si>
  <si>
    <t>SAMO</t>
  </si>
  <si>
    <t>SARA</t>
  </si>
  <si>
    <t>SAIR</t>
  </si>
  <si>
    <t>SCBL</t>
  </si>
  <si>
    <t>SEMO</t>
  </si>
  <si>
    <t>SEKI</t>
  </si>
  <si>
    <t>SEBE</t>
  </si>
  <si>
    <t>SHEN</t>
  </si>
  <si>
    <t>SHIL</t>
  </si>
  <si>
    <t>SHNC</t>
  </si>
  <si>
    <t>SITK</t>
  </si>
  <si>
    <t>SLBE</t>
  </si>
  <si>
    <t>SPAR</t>
  </si>
  <si>
    <t>STLI</t>
  </si>
  <si>
    <t>STEA</t>
  </si>
  <si>
    <t>STRI</t>
  </si>
  <si>
    <t>SRNC</t>
  </si>
  <si>
    <t>SUIT</t>
  </si>
  <si>
    <t>SUCR</t>
  </si>
  <si>
    <t>TAPR</t>
  </si>
  <si>
    <t>THKO</t>
  </si>
  <si>
    <t>OLST</t>
  </si>
  <si>
    <t>THRO</t>
  </si>
  <si>
    <t>THRB</t>
  </si>
  <si>
    <t>THRI</t>
  </si>
  <si>
    <t>THIS</t>
  </si>
  <si>
    <t>THJE</t>
  </si>
  <si>
    <t>THST</t>
  </si>
  <si>
    <t>TICA</t>
  </si>
  <si>
    <t>TIMU</t>
  </si>
  <si>
    <t>TONT</t>
  </si>
  <si>
    <t>TOSY</t>
  </si>
  <si>
    <t>TRTE</t>
  </si>
  <si>
    <t>TUMA</t>
  </si>
  <si>
    <t>TUPE</t>
  </si>
  <si>
    <t>TUAI</t>
  </si>
  <si>
    <t>TUIN</t>
  </si>
  <si>
    <t>TUZI</t>
  </si>
  <si>
    <t>USAR</t>
  </si>
  <si>
    <t>ULSG</t>
  </si>
  <si>
    <t>UPDE</t>
  </si>
  <si>
    <t>VAFO</t>
  </si>
  <si>
    <t>VAMA</t>
  </si>
  <si>
    <t>VICK</t>
  </si>
  <si>
    <t>VINC</t>
  </si>
  <si>
    <t>VIVE</t>
  </si>
  <si>
    <t>VIIS</t>
  </si>
  <si>
    <t>VICR</t>
  </si>
  <si>
    <t>VOYA</t>
  </si>
  <si>
    <t>WACA</t>
  </si>
  <si>
    <t>WAPA</t>
  </si>
  <si>
    <t>WASH</t>
  </si>
  <si>
    <t>WABA</t>
  </si>
  <si>
    <t>WEFA</t>
  </si>
  <si>
    <t>NWAK</t>
  </si>
  <si>
    <t>WHIS</t>
  </si>
  <si>
    <t>WHSA</t>
  </si>
  <si>
    <t>WHMI</t>
  </si>
  <si>
    <t>WIHO</t>
  </si>
  <si>
    <t>WICR</t>
  </si>
  <si>
    <t>WICA</t>
  </si>
  <si>
    <t>WOTR</t>
  </si>
  <si>
    <t>WORI</t>
  </si>
  <si>
    <t>WRST</t>
  </si>
  <si>
    <t>WRBR</t>
  </si>
  <si>
    <t>WUPA</t>
  </si>
  <si>
    <t>YELL</t>
  </si>
  <si>
    <t>YORK</t>
  </si>
  <si>
    <t>YONB</t>
  </si>
  <si>
    <t>YOSE</t>
  </si>
  <si>
    <t>YUHO</t>
  </si>
  <si>
    <t>YUCH</t>
  </si>
  <si>
    <t>ZION</t>
  </si>
  <si>
    <t>Concisely explain how credit/requirement is met at this milestone:</t>
  </si>
  <si>
    <t>Gross Project Construction Cost:</t>
  </si>
  <si>
    <t>Gross Building Construction Cost:</t>
  </si>
  <si>
    <t>Gross Non Building (i.e. Site) Cost:</t>
  </si>
  <si>
    <r>
      <rPr>
        <vertAlign val="superscript"/>
        <sz val="11"/>
        <color indexed="8"/>
        <rFont val="Calibri"/>
        <family val="2"/>
      </rPr>
      <t>***</t>
    </r>
    <r>
      <rPr>
        <sz val="11"/>
        <color theme="1"/>
        <rFont val="Calibri"/>
        <family val="2"/>
        <scheme val="minor"/>
      </rPr>
      <t xml:space="preserve"> The federal requirement (from EISA 2007) that relates to these LEED-NC credits is "Where life cycle cost effective, design systems to provide not less than 30 percent  of  the  hot  water  demand  through  the installation  and  use  of solar hot water heaters."  The LEED credits for this item stipulates a percentage of total energy consumption to be provided by on site renewable sources.  In some cases meeting the federal requirement will also meet the LEED requirement for these credits. </t>
    </r>
  </si>
  <si>
    <t>Procure Energy Star or FEMP designated products</t>
  </si>
  <si>
    <t>Y, N, N/A</t>
  </si>
  <si>
    <t>Points</t>
  </si>
  <si>
    <r>
      <t xml:space="preserve">Certified: </t>
    </r>
    <r>
      <rPr>
        <sz val="10"/>
        <rFont val="Arial"/>
        <family val="2"/>
      </rPr>
      <t xml:space="preserve"> 40-49 points,  </t>
    </r>
    <r>
      <rPr>
        <b/>
        <sz val="10"/>
        <rFont val="Arial"/>
        <family val="2"/>
      </rPr>
      <t xml:space="preserve">Silver: </t>
    </r>
    <r>
      <rPr>
        <sz val="10"/>
        <rFont val="Arial"/>
        <family val="2"/>
      </rPr>
      <t xml:space="preserve"> 50-59 points,  </t>
    </r>
    <r>
      <rPr>
        <b/>
        <sz val="10"/>
        <rFont val="Arial"/>
        <family val="2"/>
      </rPr>
      <t>Gold:</t>
    </r>
    <r>
      <rPr>
        <sz val="10"/>
        <rFont val="Arial"/>
        <family val="2"/>
      </rPr>
      <t xml:space="preserve">  60-79 points,  </t>
    </r>
    <r>
      <rPr>
        <b/>
        <sz val="10"/>
        <rFont val="Arial"/>
        <family val="2"/>
      </rPr>
      <t xml:space="preserve">Platinum: </t>
    </r>
    <r>
      <rPr>
        <sz val="10"/>
        <rFont val="Arial"/>
        <family val="2"/>
      </rPr>
      <t xml:space="preserve"> 80+ points</t>
    </r>
  </si>
  <si>
    <t>WE Prereq 1</t>
  </si>
  <si>
    <t xml:space="preserve">EA Credit 1 
 </t>
  </si>
  <si>
    <t>On-Site Renewable Energy***  1%-13% Renewable Energy</t>
  </si>
  <si>
    <t>RP Credit 1.1</t>
  </si>
  <si>
    <t>RP Credit 1.2</t>
  </si>
  <si>
    <t>RP Credit 1.3</t>
  </si>
  <si>
    <t>RP Credit 1.4</t>
  </si>
  <si>
    <t>Regional Priority Credit: Region Defined</t>
  </si>
  <si>
    <t>Fulfillment of Guiding Principles for HPSB completes 18 LEED NC credits and 6 prerequisites.</t>
  </si>
  <si>
    <t>Building Reuse, Maintain Existing Walls, Floors &amp; Roof</t>
  </si>
  <si>
    <t>Building Reuse, Maintain Interior Nonstructural Elements</t>
  </si>
  <si>
    <t>MR Credit 2</t>
  </si>
  <si>
    <t>MR Credit 3</t>
  </si>
  <si>
    <t>Materials Reuse</t>
  </si>
  <si>
    <t>WE Credit 1</t>
  </si>
  <si>
    <t>MR Credit 4</t>
  </si>
  <si>
    <t>WE Credit 1
(cont'd)</t>
  </si>
  <si>
    <t>MR Credit 2
(cont'd)</t>
  </si>
  <si>
    <t>ID Credit 1.5</t>
  </si>
  <si>
    <t>Building Size (Square Feet)</t>
  </si>
  <si>
    <t>If Renovation, Exist. Bldg. CRV</t>
  </si>
  <si>
    <t>Y, N, NA</t>
  </si>
  <si>
    <t>Construction Activity Pollution Prevention</t>
  </si>
  <si>
    <t xml:space="preserve">Site Selection </t>
  </si>
  <si>
    <t>Development Density &amp; Community Connectivity</t>
  </si>
  <si>
    <t>Brownfield Redevelopment</t>
  </si>
  <si>
    <t>Alternative Transportation, Public Transportation Access</t>
  </si>
  <si>
    <t>Alternative Transportation, Bicycle Storage &amp; Changing Rooms</t>
  </si>
  <si>
    <t>Alternative Transportation, Low-Emitting &amp; Fuel-Efficient Vehicles</t>
  </si>
  <si>
    <t>Alternative Transportation, Parking Capacity</t>
  </si>
  <si>
    <t>Site Development, Protect or Restore Habitat</t>
  </si>
  <si>
    <t>Site Development, Maximize Open Space</t>
  </si>
  <si>
    <t>Heat Island Effect, Non-Roof</t>
  </si>
  <si>
    <t>Heat Island Effect, Roof</t>
  </si>
  <si>
    <t>Light Pollution Reduction</t>
  </si>
  <si>
    <t>Water Efficient Landscaping, No Potable Use or No Irrigation</t>
  </si>
  <si>
    <t>Innovative Wastewater Technologies</t>
  </si>
  <si>
    <t>Green Power</t>
  </si>
  <si>
    <t>Construction Waste Management, Divert 75% from Disposal</t>
  </si>
  <si>
    <t>Recycled Content, 20% (post-consumer + ½ pre-consumer)</t>
  </si>
  <si>
    <t>Outdoor Air Delivery Monitoring</t>
  </si>
  <si>
    <t>Increased Ventilation</t>
  </si>
  <si>
    <t>Low-Emitting Materials, Composite Wood &amp; Agrifiber Products</t>
  </si>
  <si>
    <t>Indoor Chemical &amp; Pollutant Source Control</t>
  </si>
  <si>
    <t>Controllability of Systems, Thermal Comfort</t>
  </si>
  <si>
    <t>Innovation in Design: Provide Specific Title</t>
  </si>
  <si>
    <r>
      <t>LEED</t>
    </r>
    <r>
      <rPr>
        <vertAlign val="superscript"/>
        <sz val="10"/>
        <rFont val="Arial"/>
        <family val="2"/>
      </rPr>
      <t xml:space="preserve">® </t>
    </r>
    <r>
      <rPr>
        <sz val="10"/>
        <rFont val="Arial"/>
        <family val="2"/>
      </rPr>
      <t>Accredited Professional</t>
    </r>
  </si>
  <si>
    <t>LEED Certification Rating System</t>
  </si>
  <si>
    <t>For more information on LEED Certification and credits, visit www.usgbc.org</t>
  </si>
  <si>
    <t>Predesign</t>
  </si>
  <si>
    <t>Schematic Design</t>
  </si>
  <si>
    <t>Design Development</t>
  </si>
  <si>
    <t>Construction Documents</t>
  </si>
  <si>
    <t>Soundscape Preservation</t>
  </si>
  <si>
    <t>Dark Sky Preservation</t>
  </si>
  <si>
    <t>Reduce Fossil Fuel Derived Energy</t>
  </si>
  <si>
    <t>Water Used for Energy Conservation</t>
  </si>
  <si>
    <t>Fed Reqmt Met?</t>
  </si>
  <si>
    <t>LEED-NC Subtotal</t>
  </si>
  <si>
    <t>Sustainability Features</t>
  </si>
  <si>
    <t>Architect/Engineer Firm:</t>
  </si>
  <si>
    <t>Project Title:</t>
  </si>
  <si>
    <t xml:space="preserve">Construction </t>
  </si>
  <si>
    <t>Max. Fed Reqmt?</t>
  </si>
  <si>
    <t xml:space="preserve">Total LEED-NC Credits </t>
  </si>
  <si>
    <t>Park/PMIS:</t>
  </si>
  <si>
    <t>SS Prereq 1</t>
  </si>
  <si>
    <t>SS Credit 1</t>
  </si>
  <si>
    <t>SS Credit 2</t>
  </si>
  <si>
    <t>SS Credit 3</t>
  </si>
  <si>
    <t>SS Credit 4.1</t>
  </si>
  <si>
    <t>SS Credit 4.2</t>
  </si>
  <si>
    <t>SS Credit 4.3</t>
  </si>
  <si>
    <t>SS Credit 4.4</t>
  </si>
  <si>
    <t>SS Credit 5.1</t>
  </si>
  <si>
    <t>SS Credit 5.2</t>
  </si>
  <si>
    <t>SS Credit 6.1</t>
  </si>
  <si>
    <t>SS Credit 6.2</t>
  </si>
  <si>
    <t>SS Credit 7.1</t>
  </si>
  <si>
    <t>SS Credit 7.2</t>
  </si>
  <si>
    <t>SS Credit 8</t>
  </si>
  <si>
    <t>WE Credit 2</t>
  </si>
  <si>
    <t>EA Prereq 1</t>
  </si>
  <si>
    <t>EA Prereq 2</t>
  </si>
  <si>
    <t>EA Prereq 3</t>
  </si>
  <si>
    <t xml:space="preserve">EA Credit 2 </t>
  </si>
  <si>
    <t>EA Credit 3</t>
  </si>
  <si>
    <t>EA Credit 4</t>
  </si>
  <si>
    <t>EA Credit 6</t>
  </si>
  <si>
    <t>% Federal Regulations Achieved</t>
  </si>
  <si>
    <t>MR Prereq 1</t>
  </si>
  <si>
    <t>MR Credit 1.1</t>
  </si>
  <si>
    <t>MR Credit 1.2</t>
  </si>
  <si>
    <t>MR Credit 6</t>
  </si>
  <si>
    <t>MR Credit 7</t>
  </si>
  <si>
    <t>EQ Prereq 1</t>
  </si>
  <si>
    <t>EQ Prereq 2</t>
  </si>
  <si>
    <t>EQ Credit 1</t>
  </si>
  <si>
    <t>EQ Credit 2</t>
  </si>
  <si>
    <t>EQ Credit 3.1</t>
  </si>
  <si>
    <t>EQ Credit 3.2</t>
  </si>
  <si>
    <t>EQ Credit 4.1</t>
  </si>
  <si>
    <t>EQ Credit 4.2</t>
  </si>
  <si>
    <t>EQ Credit 4.3</t>
  </si>
  <si>
    <t>EQ Credit 4.4</t>
  </si>
  <si>
    <t>EQ Credit 5</t>
  </si>
  <si>
    <t>EQ Credit 6.1</t>
  </si>
  <si>
    <t>EQ Credit 6.2</t>
  </si>
  <si>
    <t>EQ Credit 7.1</t>
  </si>
  <si>
    <t>EQ Credit 7.2</t>
  </si>
  <si>
    <t>EQ Credit 8.1</t>
  </si>
  <si>
    <t>EQ Credit 8.2</t>
  </si>
  <si>
    <t>ID Credit 1.1</t>
  </si>
  <si>
    <t>ID Credit 1.2</t>
  </si>
  <si>
    <t>ID Credit 1.3</t>
  </si>
  <si>
    <t>ID Credit 1.4</t>
  </si>
  <si>
    <t>ID Credit 2</t>
  </si>
  <si>
    <t>2006 NPS Mgmt Policies (Para. 4.9)</t>
  </si>
  <si>
    <t>2006 NPS Mgmt Policies (Para. 4.10)</t>
  </si>
  <si>
    <t>Premium Efficiency Electric Motors</t>
  </si>
  <si>
    <t>LEED Certification Level</t>
  </si>
  <si>
    <t>Biopreferred Products</t>
  </si>
  <si>
    <t xml:space="preserve">Rapidly Renewable Materials </t>
  </si>
  <si>
    <t>PMIS Submission</t>
  </si>
  <si>
    <t>Description:</t>
  </si>
  <si>
    <t>On-Site Renewable Energy***  Solar Thermal for Hot Water (Choose NA if proven not life cycle cost effective)</t>
  </si>
  <si>
    <t>State:</t>
  </si>
  <si>
    <t>Region:</t>
  </si>
  <si>
    <t>Type of Building</t>
  </si>
  <si>
    <t>Fund Source:</t>
  </si>
  <si>
    <t>Predesign Begin Date:</t>
  </si>
  <si>
    <t>FY of Const. Funding</t>
  </si>
  <si>
    <t>Park:</t>
  </si>
  <si>
    <t>Date:</t>
  </si>
  <si>
    <t>ABLI</t>
  </si>
  <si>
    <t>ACAD</t>
  </si>
  <si>
    <t>ADAM</t>
  </si>
  <si>
    <t>AFAM</t>
  </si>
  <si>
    <t>AFBG</t>
  </si>
  <si>
    <t>AGFO</t>
  </si>
  <si>
    <t>ALKA</t>
  </si>
  <si>
    <t>ALAG</t>
  </si>
  <si>
    <t>ALCA</t>
  </si>
  <si>
    <t>ALEU</t>
  </si>
  <si>
    <t>ALFL</t>
  </si>
  <si>
    <t>ALPO</t>
  </si>
  <si>
    <t>AMME</t>
  </si>
  <si>
    <t>AMIS</t>
  </si>
  <si>
    <t>ANAC</t>
  </si>
  <si>
    <t>ANDE</t>
  </si>
  <si>
    <t>ANJO</t>
  </si>
  <si>
    <t>ANIA</t>
  </si>
  <si>
    <t>ANTI</t>
  </si>
  <si>
    <t>ANCM</t>
  </si>
  <si>
    <t>APIS</t>
  </si>
  <si>
    <t>APPA</t>
  </si>
  <si>
    <t>APCO</t>
  </si>
  <si>
    <t>ARCH</t>
  </si>
  <si>
    <t>ARPO</t>
  </si>
  <si>
    <t>ARHO</t>
  </si>
  <si>
    <t>ASIS</t>
  </si>
  <si>
    <t>AZRU</t>
  </si>
  <si>
    <t>BADL</t>
  </si>
  <si>
    <t>BAWA</t>
  </si>
  <si>
    <t>BAND</t>
  </si>
  <si>
    <t>BATT</t>
  </si>
  <si>
    <t>BEOL</t>
  </si>
  <si>
    <t>BELA</t>
  </si>
  <si>
    <t>BIHO</t>
  </si>
  <si>
    <t>BISO</t>
  </si>
  <si>
    <t>BITH</t>
  </si>
  <si>
    <t>BICA</t>
  </si>
  <si>
    <t>BISC</t>
  </si>
  <si>
    <t>BLCA</t>
  </si>
  <si>
    <t>BLAC</t>
  </si>
  <si>
    <t>BLRI</t>
  </si>
  <si>
    <t>BUFF</t>
  </si>
  <si>
    <t>CABR</t>
  </si>
  <si>
    <t>CALI</t>
  </si>
  <si>
    <t>CANA</t>
  </si>
  <si>
    <t>CRHA</t>
  </si>
  <si>
    <t>CANY</t>
  </si>
  <si>
    <t>CACO</t>
  </si>
  <si>
    <t>CAHA</t>
  </si>
  <si>
    <t>CAME</t>
  </si>
  <si>
    <t>CAKR</t>
  </si>
  <si>
    <t>CALO</t>
  </si>
  <si>
    <t>CAHE</t>
  </si>
  <si>
    <t>CARE</t>
  </si>
  <si>
    <t>CAVO</t>
  </si>
  <si>
    <t>CARL</t>
  </si>
  <si>
    <t>CAVE</t>
  </si>
  <si>
    <t>CAGR</t>
  </si>
  <si>
    <t>CASA</t>
  </si>
  <si>
    <t>CACL</t>
  </si>
  <si>
    <t>CEBR</t>
  </si>
  <si>
    <t>CEBE</t>
  </si>
  <si>
    <t>CHSC</t>
  </si>
  <si>
    <t>CHAM</t>
  </si>
  <si>
    <t>CHIS</t>
  </si>
  <si>
    <t>CHPI</t>
  </si>
  <si>
    <t>CHAT</t>
  </si>
  <si>
    <t>CHOH</t>
  </si>
  <si>
    <t>CBPO</t>
  </si>
  <si>
    <t>CHCH</t>
  </si>
  <si>
    <t>CHIC</t>
  </si>
  <si>
    <t>CHRO</t>
  </si>
  <si>
    <t>CHIR</t>
  </si>
  <si>
    <t>CHRI</t>
  </si>
  <si>
    <t>CIRO</t>
  </si>
  <si>
    <t>CLBA</t>
  </si>
  <si>
    <t>CLMO</t>
  </si>
  <si>
    <t>COLO</t>
  </si>
  <si>
    <t>COLM</t>
  </si>
  <si>
    <t>COSW</t>
  </si>
  <si>
    <t>COGA</t>
  </si>
  <si>
    <t>CORO</t>
  </si>
  <si>
    <t>COWP</t>
  </si>
  <si>
    <t>CRLA</t>
  </si>
  <si>
    <t>CRMO</t>
  </si>
  <si>
    <t>CUGA</t>
  </si>
  <si>
    <t>CUIS</t>
  </si>
  <si>
    <t>CURE</t>
  </si>
  <si>
    <t>CUVA</t>
  </si>
  <si>
    <t>DABE</t>
  </si>
  <si>
    <t>DAAV</t>
  </si>
  <si>
    <t>DESO</t>
  </si>
  <si>
    <t>DEVA</t>
  </si>
  <si>
    <t>DELA</t>
  </si>
  <si>
    <t>DELE</t>
  </si>
  <si>
    <t>DEWA</t>
  </si>
  <si>
    <t>DENA</t>
  </si>
  <si>
    <t>DEMO</t>
  </si>
  <si>
    <t>DEPO</t>
  </si>
  <si>
    <t>DETO</t>
  </si>
  <si>
    <t>DINO</t>
  </si>
  <si>
    <t>DRTO</t>
  </si>
  <si>
    <t>EBLA</t>
  </si>
  <si>
    <t>EDAL</t>
  </si>
  <si>
    <t>EDIS</t>
  </si>
  <si>
    <t>EFMO</t>
  </si>
  <si>
    <t>EISE</t>
  </si>
  <si>
    <t>ELTE</t>
  </si>
  <si>
    <t>ELCA</t>
  </si>
  <si>
    <t>ELMA</t>
  </si>
  <si>
    <t>ELMO</t>
  </si>
  <si>
    <t>ELRO</t>
  </si>
  <si>
    <t>ELIS</t>
  </si>
  <si>
    <t>ERIE</t>
  </si>
  <si>
    <t>ESSE</t>
  </si>
  <si>
    <t>EUON</t>
  </si>
  <si>
    <t>EVER</t>
  </si>
  <si>
    <t>FAMA</t>
  </si>
  <si>
    <t>FEHA</t>
  </si>
  <si>
    <t>FIIS</t>
  </si>
  <si>
    <t>FILA</t>
  </si>
  <si>
    <t>FLNI</t>
  </si>
  <si>
    <t>FLFO</t>
  </si>
  <si>
    <t>FOTH</t>
  </si>
  <si>
    <t>FOBO</t>
  </si>
  <si>
    <t>FOCA</t>
  </si>
  <si>
    <t>FODA</t>
  </si>
  <si>
    <t>FODO</t>
  </si>
  <si>
    <t>FDNC</t>
  </si>
  <si>
    <t>FODU</t>
  </si>
  <si>
    <t>FOFO</t>
  </si>
  <si>
    <t>FOFR</t>
  </si>
  <si>
    <t>FOLA</t>
  </si>
  <si>
    <t>FOLS</t>
  </si>
  <si>
    <t>FOMA</t>
  </si>
  <si>
    <t>FOMC</t>
  </si>
  <si>
    <t>FOMO</t>
  </si>
  <si>
    <t>FONE</t>
  </si>
  <si>
    <t>FOPO</t>
  </si>
  <si>
    <t>FOPU</t>
  </si>
  <si>
    <t>FORA</t>
  </si>
  <si>
    <t>FOSC</t>
  </si>
  <si>
    <t>FOSM</t>
  </si>
  <si>
    <t>FOST</t>
  </si>
  <si>
    <t>FOSU</t>
  </si>
  <si>
    <t>FOUN</t>
  </si>
  <si>
    <t>FOUS</t>
  </si>
  <si>
    <t>FOVA</t>
  </si>
  <si>
    <t>FOWA</t>
  </si>
  <si>
    <t>FOBU</t>
  </si>
  <si>
    <t>FRDE</t>
  </si>
  <si>
    <t>FRDO</t>
  </si>
  <si>
    <t>FRLA</t>
  </si>
  <si>
    <t>FRED</t>
  </si>
  <si>
    <t>FRSP</t>
  </si>
  <si>
    <t>FRHI</t>
  </si>
  <si>
    <t>GAAR</t>
  </si>
  <si>
    <t>GATE</t>
  </si>
  <si>
    <t>GARI</t>
  </si>
  <si>
    <t>GEGR</t>
  </si>
  <si>
    <t>GEMM</t>
  </si>
  <si>
    <t>GERO</t>
  </si>
  <si>
    <t>GWMP</t>
  </si>
  <si>
    <t>GEWA</t>
  </si>
  <si>
    <t>GWCA</t>
  </si>
  <si>
    <t>GETC</t>
  </si>
  <si>
    <t>GETT</t>
  </si>
  <si>
    <t>GICL</t>
  </si>
  <si>
    <t>GLAC</t>
  </si>
  <si>
    <t>GLBA</t>
  </si>
  <si>
    <t>GLCA</t>
  </si>
  <si>
    <t>GLEC</t>
  </si>
  <si>
    <t>GLDE</t>
  </si>
  <si>
    <t>GOGA</t>
  </si>
  <si>
    <t>GOSP</t>
  </si>
  <si>
    <t>GOIS</t>
  </si>
  <si>
    <t>GRCA</t>
  </si>
  <si>
    <t>GRPO</t>
  </si>
  <si>
    <t>GRTE</t>
  </si>
  <si>
    <t>GRKO</t>
  </si>
  <si>
    <t>GRBA</t>
  </si>
  <si>
    <t>GREG</t>
  </si>
  <si>
    <t>GRFA</t>
  </si>
  <si>
    <t>GRSA</t>
  </si>
  <si>
    <t>GRSM</t>
  </si>
  <si>
    <t>GRSP</t>
  </si>
  <si>
    <t>GREE</t>
  </si>
  <si>
    <t>GUMO</t>
  </si>
  <si>
    <t>GUCO</t>
  </si>
  <si>
    <t>GUIS</t>
  </si>
  <si>
    <t>HAFO</t>
  </si>
  <si>
    <t>HALE</t>
  </si>
  <si>
    <t>HAGR</t>
  </si>
  <si>
    <t>HAMP</t>
  </si>
  <si>
    <t>HAHA</t>
  </si>
  <si>
    <t>HAFE</t>
  </si>
  <si>
    <t>HSTR</t>
  </si>
  <si>
    <t>HAVO</t>
  </si>
  <si>
    <t>HEHO</t>
  </si>
  <si>
    <t>PIMA</t>
  </si>
  <si>
    <t>HOFR</t>
  </si>
  <si>
    <t>HOME</t>
  </si>
  <si>
    <t>HOCU</t>
  </si>
  <si>
    <t>HOFU</t>
  </si>
  <si>
    <t>HOBE</t>
  </si>
  <si>
    <t>HOSP</t>
  </si>
  <si>
    <t>HOVE</t>
  </si>
  <si>
    <t>HUTR</t>
  </si>
  <si>
    <t>IATR</t>
  </si>
  <si>
    <t>ILMI</t>
  </si>
  <si>
    <t>INDE</t>
  </si>
  <si>
    <t>INDU</t>
  </si>
  <si>
    <t>INUP</t>
  </si>
  <si>
    <t>ISRO</t>
  </si>
  <si>
    <t>JAGA</t>
  </si>
  <si>
    <t>JAME</t>
  </si>
  <si>
    <t>JELA</t>
  </si>
  <si>
    <t>JEFF</t>
  </si>
  <si>
    <t>JECA</t>
  </si>
  <si>
    <t>JICA</t>
  </si>
  <si>
    <t>JODR</t>
  </si>
  <si>
    <t>JODA</t>
  </si>
  <si>
    <t>JOER</t>
  </si>
  <si>
    <t>JOFI</t>
  </si>
  <si>
    <t>JOMU</t>
  </si>
  <si>
    <t>JOFL</t>
  </si>
  <si>
    <t>JOTR</t>
  </si>
  <si>
    <t>JUBA</t>
  </si>
  <si>
    <t>KALA</t>
  </si>
  <si>
    <t>KAHO</t>
  </si>
  <si>
    <t>KATM</t>
  </si>
  <si>
    <t>KEFJ</t>
  </si>
  <si>
    <t>KEPA</t>
  </si>
  <si>
    <t>KEMO</t>
  </si>
  <si>
    <t>KEWE</t>
  </si>
  <si>
    <t>KIMO</t>
  </si>
  <si>
    <t>KLGO</t>
  </si>
  <si>
    <t>KLSE</t>
  </si>
  <si>
    <t>KNRI</t>
  </si>
  <si>
    <t>KOVA</t>
  </si>
  <si>
    <t>KOWA</t>
  </si>
  <si>
    <t>LACH</t>
  </si>
  <si>
    <t>LACL</t>
  </si>
  <si>
    <t>LAME</t>
  </si>
  <si>
    <t>LAMR</t>
  </si>
  <si>
    <t>LARO</t>
  </si>
  <si>
    <t>LAVO</t>
  </si>
  <si>
    <t>LABE</t>
  </si>
  <si>
    <t>LECL</t>
  </si>
  <si>
    <t>LEWI</t>
  </si>
  <si>
    <t>LINC</t>
  </si>
  <si>
    <t>LIBO</t>
  </si>
  <si>
    <t>LIHO</t>
  </si>
  <si>
    <t>LIBI</t>
  </si>
  <si>
    <t>LIRI</t>
  </si>
  <si>
    <t>LONG</t>
  </si>
  <si>
    <t>LOWE</t>
  </si>
  <si>
    <t>LOEA</t>
  </si>
  <si>
    <t>LYJO</t>
  </si>
  <si>
    <t>LYBA</t>
  </si>
  <si>
    <t>MAWA</t>
  </si>
  <si>
    <t>MAAC</t>
  </si>
  <si>
    <t>MACA</t>
  </si>
  <si>
    <t>MANA</t>
  </si>
  <si>
    <t>MASI</t>
  </si>
  <si>
    <t>MANZ</t>
  </si>
  <si>
    <t>MABI</t>
  </si>
  <si>
    <t>MALU</t>
  </si>
  <si>
    <t>MAVA</t>
  </si>
  <si>
    <t>MAMC</t>
  </si>
  <si>
    <t>MCHO</t>
  </si>
  <si>
    <t>MEVE</t>
  </si>
  <si>
    <t>MIIN</t>
  </si>
  <si>
    <t>MIMA</t>
  </si>
  <si>
    <t>MIMI</t>
  </si>
  <si>
    <t>MISS</t>
  </si>
  <si>
    <t>MNRR</t>
  </si>
  <si>
    <t>MOJA</t>
  </si>
  <si>
    <t>MONO</t>
  </si>
  <si>
    <t>MOCA</t>
  </si>
  <si>
    <t>MOCR</t>
  </si>
  <si>
    <t>MOPI</t>
  </si>
  <si>
    <t>MORR</t>
  </si>
  <si>
    <t>MORA</t>
  </si>
  <si>
    <t>MORU</t>
  </si>
  <si>
    <t>MUWO</t>
  </si>
  <si>
    <t>NATC</t>
  </si>
  <si>
    <t>NATR</t>
  </si>
  <si>
    <t>NATT</t>
  </si>
  <si>
    <t>NACE</t>
  </si>
  <si>
    <t>NAMA</t>
  </si>
  <si>
    <t>NACC</t>
  </si>
  <si>
    <t>NPSA</t>
  </si>
  <si>
    <t>NPNH</t>
  </si>
  <si>
    <t>NWWM</t>
  </si>
  <si>
    <t>NABR</t>
  </si>
  <si>
    <t>NAVA</t>
  </si>
  <si>
    <t>NEBE</t>
  </si>
  <si>
    <t>NEJE</t>
  </si>
  <si>
    <t>PINE</t>
  </si>
  <si>
    <t>JAZZ</t>
  </si>
  <si>
    <t>NERI</t>
  </si>
  <si>
    <t>NEPE</t>
  </si>
  <si>
    <t>NIFA</t>
  </si>
  <si>
    <t>NICO</t>
  </si>
  <si>
    <t>NISI</t>
  </si>
  <si>
    <t>NIOB</t>
  </si>
  <si>
    <t>NOAT</t>
  </si>
  <si>
    <t>NOCA</t>
  </si>
  <si>
    <t>NOCO</t>
  </si>
  <si>
    <t>OBED</t>
  </si>
  <si>
    <t>OCMU</t>
  </si>
  <si>
    <t>OKCI</t>
  </si>
  <si>
    <t>OPOT</t>
  </si>
  <si>
    <t>OLSP</t>
  </si>
  <si>
    <t>OLYM</t>
  </si>
  <si>
    <t>OREG</t>
  </si>
  <si>
    <t>ORCA</t>
  </si>
  <si>
    <t>ORPI</t>
  </si>
  <si>
    <t>OVVI</t>
  </si>
  <si>
    <t>OXHI</t>
  </si>
  <si>
    <t>OZAR</t>
  </si>
  <si>
    <t>Project Type</t>
  </si>
  <si>
    <t>Water Use Reduction (30%, 35%, 40%)</t>
  </si>
  <si>
    <t>BIBE</t>
  </si>
  <si>
    <t>BICY</t>
  </si>
  <si>
    <t>BLUE</t>
  </si>
  <si>
    <t>BOWA</t>
  </si>
  <si>
    <t>BOST</t>
  </si>
  <si>
    <t>BOAF</t>
  </si>
  <si>
    <t>BOHA</t>
  </si>
  <si>
    <t>BRCR</t>
  </si>
  <si>
    <t>BRVB</t>
  </si>
  <si>
    <t>BUIS</t>
  </si>
  <si>
    <t>CARI</t>
  </si>
  <si>
    <t>CACH</t>
  </si>
  <si>
    <t>CAWO</t>
  </si>
  <si>
    <t>CATO</t>
  </si>
  <si>
    <t>CHCU</t>
  </si>
  <si>
    <t>STSP</t>
  </si>
  <si>
    <t>NOTES</t>
  </si>
  <si>
    <t>NPS  Project Sustainability Checklist 
Building and Non Building Projects
(For New Construction or Renovation) LEED 2009 Edition
INSTRUCTIONS</t>
  </si>
  <si>
    <r>
      <t xml:space="preserve">Non-LEED-NC Federal Requirements
</t>
    </r>
    <r>
      <rPr>
        <sz val="14"/>
        <rFont val="Arial"/>
        <family val="2"/>
      </rPr>
      <t>Maximum LEED NC 2009 Credits: 26</t>
    </r>
  </si>
  <si>
    <r>
      <t xml:space="preserve">Regional Priority (RP)
</t>
    </r>
    <r>
      <rPr>
        <sz val="14"/>
        <rFont val="Arial"/>
        <family val="2"/>
      </rPr>
      <t>Maximum LEED NC 2009 Credits: 4</t>
    </r>
    <r>
      <rPr>
        <b/>
        <sz val="16"/>
        <rFont val="Arial"/>
        <family val="2"/>
      </rPr>
      <t xml:space="preserve">
</t>
    </r>
    <r>
      <rPr>
        <b/>
        <sz val="12"/>
        <rFont val="Arial"/>
        <family val="2"/>
      </rPr>
      <t xml:space="preserve"> </t>
    </r>
  </si>
  <si>
    <r>
      <t xml:space="preserve">NPS  Project Sustainability Checklist 
</t>
    </r>
    <r>
      <rPr>
        <b/>
        <sz val="20"/>
        <rFont val="Arial"/>
        <family val="2"/>
      </rPr>
      <t>Building and Non-Building Projects</t>
    </r>
    <r>
      <rPr>
        <b/>
        <sz val="22"/>
        <rFont val="Arial"/>
        <family val="2"/>
      </rPr>
      <t xml:space="preserve">
</t>
    </r>
    <r>
      <rPr>
        <b/>
        <sz val="18"/>
        <rFont val="Arial"/>
        <family val="2"/>
      </rPr>
      <t>(For New Construction or Renovation) LEED 2009 Edition</t>
    </r>
  </si>
  <si>
    <r>
      <rPr>
        <vertAlign val="superscript"/>
        <sz val="11"/>
        <color indexed="8"/>
        <rFont val="Calibri"/>
        <family val="2"/>
      </rPr>
      <t>**</t>
    </r>
    <r>
      <rPr>
        <sz val="11"/>
        <color theme="1"/>
        <rFont val="Calibri"/>
        <family val="2"/>
        <scheme val="minor"/>
      </rPr>
      <t xml:space="preserve"> For new building projects of 5,000 GSF or more, perform whole building energy simulation(s) in accordance with ASHRAE 90.1, 2007 (or IECC 2006 for residential) to show performance at least 30% better (20% for major renovations) than a code compliant similar building.  If it can be shown that meeting the 30% performance standard for new construction (or 20% for major renovations) is not life cycle cost effective (over 40 years - not 25 years per a recent regulatory change) then the project must incorporate the maximum energy savings that can be shown to be life cycle cost effective. For new building projects with a lower net construction value, an alternative method is to meet or exceed the minimum requirements prescribed by the ASHRAE Advanced Energy Design Guide (a much simpler prescriptive method for achieving the target) appropriate for the project's building.  For buildings without an appropriate Advanced Energy Design Guide perform whole building energy simulation(s) in accordance with ASHRAE 90.1, 2007 (or IECC 2006 for residential).</t>
    </r>
  </si>
  <si>
    <t xml:space="preserve">EA Credit 5 </t>
  </si>
  <si>
    <t>Do NA's count as yes?</t>
  </si>
  <si>
    <t>Procure Environmentally sustainable electronic products (Predominantly relates to purchases of desktop/laptop computer and peripherals)</t>
  </si>
  <si>
    <t xml:space="preserve">Water Use Reduction, 20% Reduction </t>
  </si>
  <si>
    <t>Water Efficient Landscaping, Reduce by 50%</t>
  </si>
  <si>
    <t xml:space="preserve">Measurement &amp; Verification </t>
  </si>
  <si>
    <t>Daylighting and Lighting Controls (See Guiding Principle IV-Enhance Indoor Environmental Quality)</t>
  </si>
  <si>
    <t>Integrated Pest Management (See NPS Integrated Pest Management Program)</t>
  </si>
  <si>
    <t>Occupant Health and Wellness (See WBDG Design Guidance)</t>
  </si>
  <si>
    <t>Indoor Water Use (See Guiding Principle III-Protect and Conserve Water)</t>
  </si>
  <si>
    <t>Outdoor Water Use (See Guiding Principle III-Protect and Conserve Water)</t>
  </si>
  <si>
    <t>Alternative Water Use (See Guiding Principle III)</t>
  </si>
  <si>
    <t>Thermal Comfort, Verification (Please note OPM requires approval of all surveys prior to administering)</t>
  </si>
  <si>
    <t xml:space="preserve">Minimum Energy Performance </t>
  </si>
  <si>
    <t>Predesign (PD)</t>
  </si>
  <si>
    <t>Schematic Design (SD)</t>
  </si>
  <si>
    <t>Design Development (DD)</t>
  </si>
  <si>
    <t>Construction Documents (CD)</t>
  </si>
  <si>
    <t>Construction (Const.)</t>
  </si>
  <si>
    <t xml:space="preserve">Recycled Content, 10% (post-consumer + ½ pre-consumer).  </t>
  </si>
  <si>
    <t>Facility Design.  Incorporate resilience measures to mitigate the impacts of climate change and natural hazards as identified on the National Hazard Checklist.</t>
  </si>
  <si>
    <t>Facility Adaptation.  For existing buildings undergoing modernization, take action to mitigate identified physical risks.  See Natural Hazard Checklist.</t>
  </si>
  <si>
    <r>
      <rPr>
        <vertAlign val="superscript"/>
        <sz val="11"/>
        <color indexed="8"/>
        <rFont val="Calibri"/>
        <family val="2"/>
      </rPr>
      <t>*</t>
    </r>
    <r>
      <rPr>
        <sz val="11"/>
        <color theme="1"/>
        <rFont val="Calibri"/>
        <family val="2"/>
        <scheme val="minor"/>
      </rPr>
      <t xml:space="preserve"> For new buildings of 5,000 GSF or more and major renovations to buildings greater than or equal to 5,000 GSF, contract with an independent Commissioning Authority and comply with ASHRAE 0-2005, "The Commissioning Process".  For smaller projects, comply with the requirements of LEED NC 2009,  EA Prerequisite 1, "Fundamental Commissioning of the Building Energy Systems" (which allows the commissioning authority to be an employee of the design firm).</t>
    </r>
  </si>
  <si>
    <t>Radon (See EPA Radon-Resistant Construction Basics and Techniques)</t>
  </si>
  <si>
    <r>
      <t xml:space="preserve">Sustainable Sites (SS)
</t>
    </r>
    <r>
      <rPr>
        <sz val="14"/>
        <rFont val="Arial"/>
        <family val="2"/>
      </rPr>
      <t>Maximum LEED NC 2009 Credits: 26</t>
    </r>
  </si>
  <si>
    <r>
      <t xml:space="preserve">Water Efficiency (WE)
</t>
    </r>
    <r>
      <rPr>
        <sz val="14"/>
        <rFont val="Arial"/>
        <family val="2"/>
      </rPr>
      <t>Maximum LEED NC 2009 Credits: 10</t>
    </r>
  </si>
  <si>
    <r>
      <t xml:space="preserve">Energy &amp; Atmosphere (EA)
</t>
    </r>
    <r>
      <rPr>
        <sz val="14"/>
        <rFont val="Arial"/>
        <family val="2"/>
      </rPr>
      <t>Maximum LEED NC 2009 Credits: 35</t>
    </r>
  </si>
  <si>
    <r>
      <rPr>
        <b/>
        <sz val="16"/>
        <color indexed="8"/>
        <rFont val="Arial"/>
        <family val="2"/>
      </rPr>
      <t xml:space="preserve">Materials &amp; Resources (MR)
</t>
    </r>
    <r>
      <rPr>
        <sz val="14"/>
        <color indexed="8"/>
        <rFont val="Arial"/>
        <family val="2"/>
      </rPr>
      <t>Maximum LEED NC 2009 Credits: 14</t>
    </r>
  </si>
  <si>
    <r>
      <t xml:space="preserve">Indoor Environmental Quality (EQ)
</t>
    </r>
    <r>
      <rPr>
        <sz val="14"/>
        <rFont val="Arial"/>
        <family val="2"/>
      </rPr>
      <t>Maximum LEED NC 2009 Credits: 15</t>
    </r>
  </si>
  <si>
    <r>
      <t xml:space="preserve">Innovation &amp; Design Process (ID)
</t>
    </r>
    <r>
      <rPr>
        <sz val="14"/>
        <rFont val="Arial"/>
        <family val="2"/>
      </rPr>
      <t>Maximum LEED NC 2009 Credits: 6</t>
    </r>
  </si>
  <si>
    <t>EISA 2007, Section 438 (pdf)</t>
  </si>
  <si>
    <t>Stormwater Management (see Guiding Principle III Protect and Conserve Water) (pdf)</t>
  </si>
  <si>
    <t>Metering of Water and Energy Use - New Construction (pdf)</t>
  </si>
  <si>
    <t>Water Metering (See Guiding Principle III-Protect and Conserve Water) (pdf)</t>
  </si>
  <si>
    <t>EPACT 2005, Section 109 (pdf)</t>
  </si>
  <si>
    <t>WE Credit 3 (pdf)</t>
  </si>
  <si>
    <t>Guiding Principles For Sustainable Federal Buildings (pdf)</t>
  </si>
  <si>
    <t>Fundamental Commissioning of the Building Energy Systems  (see Guiding Principle I - Employ Integrated Design Principles) (pdf)</t>
  </si>
  <si>
    <t>Fundamental Refrigerant Management (see Guiding Principle V - Reduce Environmental Impact of Materials) (pdf)</t>
  </si>
  <si>
    <t>EISA 2007, Section 433 (pdf)</t>
  </si>
  <si>
    <t>EO 13963 (pdf) &amp; Guiding Principles for Sustainable Federal Buildings</t>
  </si>
  <si>
    <t>CFR Title 10, Part 436.4 (pdf)</t>
  </si>
  <si>
    <t>EPACT 2005, Section 104 (pdf)</t>
  </si>
  <si>
    <t>EISA 2007, Section 523 (pdf)</t>
  </si>
  <si>
    <t>Enhanced Commissioning (required for large or complex buildings or systems (see Guiding Principle I - Employ Integrated Design Principles) (pdf)</t>
  </si>
  <si>
    <t>Enhanced Refrigerant Management (see Guiding Principle V - Reduce Environmental Impact of Materials) (pdf)</t>
  </si>
  <si>
    <t>EO 13693 (pdf) &amp; Guiding Principles For Sustainable Federal Buildings</t>
  </si>
  <si>
    <t>Storage &amp; Collection of Recyclables (See Guiding Principle V-Waste Diversion and Materials Management) (pdf)</t>
  </si>
  <si>
    <t>Construction Waste Management, Divert 50% from Disposal (see Guiding Principle V - Waste Diversion and Materials Management) (pdf)</t>
  </si>
  <si>
    <t>EO13693 (pdf) &amp; Guiding Principles for Sustainable Federal Buildings</t>
  </si>
  <si>
    <t>Certified Wood (see Guiding Principle V - Reduce Environmental Impact of Materials) (pdf)</t>
  </si>
  <si>
    <t>Minimum IAQ Performance (See Guiding Principle IV, Enhance Indoor Environmental Quality) (pdf)</t>
  </si>
  <si>
    <t>Environmental Tobacco Smoke (ETS) Control (See Guiding Principle IV-Enhance Indoor Environmental Quality) (pdf)</t>
  </si>
  <si>
    <t>Recycled Content (See Guiding Principle V - Recycled Content and Comprehensive Procurement Guidelines). Also see RCRA 6002 for products that meet or exceed EPA's recycled content recommendations. (pdf)</t>
  </si>
  <si>
    <t>Construction IAQ Management Plan, During Construction (See Guiding Principle IV, Enhance Indoor Environmental Quality) (pdf)</t>
  </si>
  <si>
    <t>Construction IAQ Management Plan, Before Occupancy (See Guiding Principle IV, Enhance Indoor Environmental Quality) (pdf)</t>
  </si>
  <si>
    <t>Low-Emitting Materials, Adhesives &amp; Sealants (See Guiding Principle IV, Enhance Indoor Environmental Quality) (pdf)</t>
  </si>
  <si>
    <t>Low-Emitting Materials, Paints &amp; Coatings (See Guiding Principle IV, Enhance Indoor Environmental Quality) (pdf)</t>
  </si>
  <si>
    <t>Low-Emitting Materials, Flooring Materials (See Guiding Principle IV, Enhance Indoor Environmental Quality) (pdf)</t>
  </si>
  <si>
    <t>Moisture Control (See Guiding Principle IV-Enhance Indoor Environmental Quality) (pdf)</t>
  </si>
  <si>
    <t>Controllability of Systems, Lighting (See Guiding Principle IV, Enhance Indoor Environmental Quality) (pdf)</t>
  </si>
  <si>
    <t>Thermal Comfort, Design (See Guiding Principle IV, Enhance Indoor Environmental Quality) (pdf)</t>
  </si>
  <si>
    <t>Guiding Principles for Sustainable Federal Buildings (pdf)</t>
  </si>
  <si>
    <t>Mission Criticality (See Guiding Principle VI). (pdf)</t>
  </si>
  <si>
    <t>Flood Plain Considerations (See Guiding Principle VI and EO 13960).  For Mission Critical Buildings adjust base flood elevation by 3 ft.  For Non Critical Buildings, adjust base flood elevation by 2 ft. (pdf)</t>
  </si>
  <si>
    <t>Complete Integrated Design Narrative During Predesign Only (See Guiding Principles I-Employ Integrated Design Principles) (pdf)</t>
  </si>
  <si>
    <t>Daylight &amp; Views, Daylight 75% of Spaces (pdf)</t>
  </si>
  <si>
    <t>Stormwater Design, Quality Control (See EISA Section 438) (pdf)</t>
  </si>
  <si>
    <t>Stormwater Design, Quantity Control (See EISA Section 438) (pdf)</t>
  </si>
  <si>
    <t>Optimize Energy Performance:** (Federal Regulations require an energy consumption reduction of 30% for New Construction and 20% for Existing Building Renovation as compared to an ASHRAE 90.1 baseline. See Title 10 CFR Part 433)</t>
  </si>
  <si>
    <t>Measurement &amp; Verification (see Guiding Principle II - Optimize Energy Performance. Install building level meters for electricity, natural gas, and steam) (pdf)</t>
  </si>
  <si>
    <t>This checklist is organized around the LEED NC v3, 2009 checklist and also accounts for progress in meeting federal sustainability requirements (Guiding Principles).</t>
  </si>
  <si>
    <t>To complete the checklist fill in all the blank cells under the column for the relevant submission responding with a Y, N or (in some cases) NA and a concise explanation of how the credit/regulation is or is not met. Copy to the next deliverable column unchanged answers for a particular sustainability feature. The purpose of this checklist is first and foremost to record whether sustainability features are included. Therefore it is not sufficient to indicate that a feature is not in the (design or construction) contract. The response should indicate whether this project does include the feature at the particular deliverable stage, and if so, how.</t>
  </si>
  <si>
    <r>
      <t xml:space="preserve">Sustainability features highlighted in yellow are federal requirements (links to the federal requirements are provided) for all new building projects and major renovations, regardless of size. </t>
    </r>
    <r>
      <rPr>
        <b/>
        <sz val="11"/>
        <color indexed="8"/>
        <rFont val="Calibri"/>
        <family val="2"/>
      </rPr>
      <t>All</t>
    </r>
    <r>
      <rPr>
        <sz val="11"/>
        <color indexed="8"/>
        <rFont val="Calibri"/>
        <family val="2"/>
      </rPr>
      <t xml:space="preserve"> </t>
    </r>
    <r>
      <rPr>
        <sz val="11"/>
        <color theme="1"/>
        <rFont val="Calibri"/>
        <family val="2"/>
        <scheme val="minor"/>
      </rPr>
      <t>federal requirements must be met for all new buildings and major building renovations. For building renovation projects which cost less than 50% of the current replacement value of the building, the project must only comply with those federal requirements applicable to the planned work.</t>
    </r>
  </si>
  <si>
    <t>This form automatically counts LEED NC credits. As the result, if any LEED prerequisite is not met, the LEED-NC score (located near the top of the checklist) will indicate "Missed Prereq." regardless of the other LEED NC credits achieved.</t>
  </si>
  <si>
    <t>Sustainability features that are federal requirements, but have no parallel LEED credit, are identified at the left with green. Clicking the green cell will automatically navigate to the originating federal regulation.</t>
  </si>
  <si>
    <r>
      <t xml:space="preserve">All Sustainable features indicated with a LEED credit (i.e. SS Credit 2 or EA Credit 3) have defined prescriptive requirements that are indicated in </t>
    </r>
    <r>
      <rPr>
        <b/>
        <sz val="11"/>
        <color indexed="8"/>
        <rFont val="Calibri"/>
        <family val="2"/>
      </rPr>
      <t>LEED Reference Guide for Green Building Design and Construction, ©2009 USGBC</t>
    </r>
  </si>
  <si>
    <r>
      <t xml:space="preserve">For non-building projects use this same checklist. For Federal requirements that don't apply to this non-building project, indicate with NA. Non-building projects are defined as construction projects that do </t>
    </r>
    <r>
      <rPr>
        <b/>
        <sz val="11"/>
        <color theme="1"/>
        <rFont val="Calibri"/>
        <family val="2"/>
        <scheme val="minor"/>
      </rPr>
      <t>not</t>
    </r>
    <r>
      <rPr>
        <sz val="11"/>
        <color theme="1"/>
        <rFont val="Calibri"/>
        <family val="2"/>
        <scheme val="minor"/>
      </rPr>
      <t xml:space="preserve"> include the construction of a building.  Examples may include trailside parking, utility line, and road projects.</t>
    </r>
  </si>
  <si>
    <r>
      <t xml:space="preserve">Compliance with </t>
    </r>
    <r>
      <rPr>
        <b/>
        <sz val="11"/>
        <color theme="1"/>
        <rFont val="Calibri"/>
        <family val="2"/>
        <scheme val="minor"/>
      </rPr>
      <t>all</t>
    </r>
    <r>
      <rPr>
        <sz val="11"/>
        <color theme="1"/>
        <rFont val="Calibri"/>
        <family val="2"/>
        <scheme val="minor"/>
      </rPr>
      <t xml:space="preserve"> six Guiding Principles is required for a building to be considered in compliance. Projects that meet all the certification requirements of LEED at any of the four levels may not necessarily be compliant with the Guiding Principles.  </t>
    </r>
  </si>
  <si>
    <t>Commissioning process has begun during design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</si>
</sst>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51" x14ac:knownFonts="1">
    <font>
      <sz val="11"/>
      <color theme="1"/>
      <name val="Calibri"/>
      <family val="2"/>
      <scheme val="minor"/>
    </font>
    <font>
      <sz val="11"/>
      <color indexed="8"/>
      <name val="Calibri"/>
      <family val="2"/>
    </font>
    <font>
      <sz val="10"/>
      <name val="Eras Light ITC"/>
      <family val="2"/>
    </font>
    <font>
      <b/>
      <sz val="12"/>
      <name val="Arial"/>
      <family val="2"/>
    </font>
    <font>
      <b/>
      <sz val="10"/>
      <name val="Arial"/>
      <family val="2"/>
    </font>
    <font>
      <sz val="9"/>
      <name val="Arial"/>
      <family val="2"/>
    </font>
    <font>
      <b/>
      <sz val="12"/>
      <color indexed="9"/>
      <name val="Arial"/>
      <family val="2"/>
    </font>
    <font>
      <sz val="10"/>
      <name val="Arial"/>
      <family val="2"/>
    </font>
    <font>
      <sz val="8"/>
      <name val="Arial"/>
      <family val="2"/>
    </font>
    <font>
      <b/>
      <sz val="11"/>
      <name val="Arial"/>
      <family val="2"/>
    </font>
    <font>
      <vertAlign val="superscript"/>
      <sz val="10"/>
      <name val="Arial"/>
      <family val="2"/>
    </font>
    <font>
      <b/>
      <sz val="10"/>
      <color indexed="8"/>
      <name val="Arial"/>
      <family val="2"/>
    </font>
    <font>
      <sz val="10"/>
      <color indexed="8"/>
      <name val="Arial"/>
      <family val="2"/>
    </font>
    <font>
      <b/>
      <sz val="10"/>
      <color indexed="63"/>
      <name val="Arial"/>
      <family val="2"/>
    </font>
    <font>
      <sz val="10"/>
      <color indexed="63"/>
      <name val="Arial"/>
      <family val="2"/>
    </font>
    <font>
      <vertAlign val="superscript"/>
      <sz val="11"/>
      <color indexed="8"/>
      <name val="Calibri"/>
      <family val="2"/>
    </font>
    <font>
      <b/>
      <sz val="22"/>
      <name val="Arial"/>
      <family val="2"/>
    </font>
    <font>
      <b/>
      <sz val="18"/>
      <name val="Arial"/>
      <family val="2"/>
    </font>
    <font>
      <sz val="8"/>
      <name val="Calibri"/>
      <family val="2"/>
    </font>
    <font>
      <b/>
      <sz val="16"/>
      <name val="Arial"/>
      <family val="2"/>
    </font>
    <font>
      <u/>
      <sz val="9.35"/>
      <color indexed="12"/>
      <name val="Calibri"/>
      <family val="2"/>
    </font>
    <font>
      <b/>
      <sz val="10"/>
      <color indexed="8"/>
      <name val="Calibri"/>
      <family val="2"/>
    </font>
    <font>
      <b/>
      <sz val="9"/>
      <color indexed="8"/>
      <name val="Calibri"/>
      <family val="2"/>
    </font>
    <font>
      <b/>
      <sz val="9"/>
      <name val="Arial"/>
      <family val="2"/>
    </font>
    <font>
      <sz val="9"/>
      <color indexed="8"/>
      <name val="Calibri"/>
      <family val="2"/>
    </font>
    <font>
      <b/>
      <sz val="9"/>
      <color indexed="8"/>
      <name val="Arial"/>
      <family val="2"/>
    </font>
    <font>
      <sz val="9"/>
      <color indexed="8"/>
      <name val="Arial"/>
      <family val="2"/>
    </font>
    <font>
      <b/>
      <sz val="20"/>
      <name val="Arial"/>
      <family val="2"/>
    </font>
    <font>
      <b/>
      <sz val="11"/>
      <color indexed="8"/>
      <name val="Calibri"/>
      <family val="2"/>
    </font>
    <font>
      <b/>
      <sz val="18"/>
      <color indexed="8"/>
      <name val="Calibri"/>
      <family val="2"/>
    </font>
    <font>
      <sz val="9"/>
      <color indexed="8"/>
      <name val="Arial"/>
      <family val="2"/>
    </font>
    <font>
      <sz val="8"/>
      <color indexed="81"/>
      <name val="Tahoma"/>
      <family val="2"/>
    </font>
    <font>
      <b/>
      <sz val="8"/>
      <color indexed="81"/>
      <name val="Tahoma"/>
      <family val="2"/>
    </font>
    <font>
      <b/>
      <u/>
      <sz val="8"/>
      <color indexed="81"/>
      <name val="Tahoma"/>
      <family val="2"/>
    </font>
    <font>
      <b/>
      <sz val="8"/>
      <color indexed="81"/>
      <name val="Calibri"/>
      <family val="2"/>
    </font>
    <font>
      <sz val="8"/>
      <color indexed="81"/>
      <name val="Calibri"/>
      <family val="2"/>
    </font>
    <font>
      <sz val="6"/>
      <color indexed="81"/>
      <name val="Calibri"/>
      <family val="2"/>
    </font>
    <font>
      <vertAlign val="subscript"/>
      <sz val="8"/>
      <color indexed="81"/>
      <name val="Calibri"/>
      <family val="2"/>
    </font>
    <font>
      <b/>
      <u/>
      <sz val="8"/>
      <color indexed="81"/>
      <name val="Calibri"/>
      <family val="2"/>
    </font>
    <font>
      <u/>
      <sz val="8"/>
      <color indexed="81"/>
      <name val="Calibri"/>
      <family val="2"/>
    </font>
    <font>
      <sz val="14"/>
      <name val="Arial"/>
      <family val="2"/>
    </font>
    <font>
      <b/>
      <sz val="16"/>
      <color indexed="8"/>
      <name val="Arial"/>
      <family val="2"/>
    </font>
    <font>
      <sz val="14"/>
      <color indexed="8"/>
      <name val="Arial"/>
      <family val="2"/>
    </font>
    <font>
      <u/>
      <sz val="10"/>
      <color indexed="12"/>
      <name val="Arial"/>
      <family val="2"/>
    </font>
    <font>
      <sz val="16"/>
      <color theme="1"/>
      <name val="Calibri"/>
      <family val="2"/>
      <scheme val="minor"/>
    </font>
    <font>
      <sz val="14"/>
      <color theme="1"/>
      <name val="Calibri"/>
      <family val="2"/>
      <scheme val="minor"/>
    </font>
    <font>
      <sz val="10"/>
      <color theme="1"/>
      <name val="Arial"/>
      <family val="2"/>
    </font>
    <font>
      <sz val="9"/>
      <color indexed="81"/>
      <name val="Tahoma"/>
      <family val="2"/>
    </font>
    <font>
      <b/>
      <sz val="9"/>
      <color indexed="81"/>
      <name val="Tahoma"/>
      <family val="2"/>
    </font>
    <font>
      <sz val="11"/>
      <color indexed="8"/>
      <name val="Arial"/>
      <family val="2"/>
    </font>
    <font>
      <b/>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rgb="FFFFFFFF"/>
        <bgColor indexed="64"/>
      </patternFill>
    </fill>
    <fill>
      <patternFill patternType="solid">
        <fgColor rgb="FFECECEC"/>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0CC99"/>
        <bgColor auto="1"/>
      </patternFill>
    </fill>
  </fills>
  <borders count="47">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xf numFmtId="0" fontId="20" fillId="0" borderId="0" applyNumberFormat="0" applyFill="0" applyBorder="0" applyAlignment="0" applyProtection="0">
      <alignment vertical="top"/>
      <protection locked="0"/>
    </xf>
    <xf numFmtId="0" fontId="2" fillId="0" borderId="0"/>
    <xf numFmtId="9" fontId="1" fillId="0" borderId="0" applyFont="0" applyFill="0" applyBorder="0" applyAlignment="0" applyProtection="0"/>
  </cellStyleXfs>
  <cellXfs count="264">
    <xf numFmtId="0" fontId="0" fillId="0" borderId="0" xfId="0"/>
    <xf numFmtId="0" fontId="11" fillId="0" borderId="1" xfId="0" applyFont="1" applyBorder="1" applyAlignment="1" applyProtection="1">
      <alignment horizontal="left" vertical="center"/>
    </xf>
    <xf numFmtId="0" fontId="7"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4" fillId="0" borderId="1" xfId="0" applyFont="1" applyBorder="1" applyAlignment="1" applyProtection="1">
      <alignment horizontal="left"/>
    </xf>
    <xf numFmtId="0" fontId="7" fillId="0" borderId="0" xfId="2" applyFont="1" applyBorder="1" applyAlignment="1" applyProtection="1">
      <alignment vertical="center"/>
    </xf>
    <xf numFmtId="0" fontId="14" fillId="0" borderId="0" xfId="0" applyFont="1" applyBorder="1" applyProtection="1"/>
    <xf numFmtId="0" fontId="14" fillId="0" borderId="2" xfId="0" applyFont="1" applyBorder="1" applyAlignment="1" applyProtection="1">
      <alignment horizontal="right"/>
    </xf>
    <xf numFmtId="0" fontId="0" fillId="0" borderId="0" xfId="0" applyAlignment="1"/>
    <xf numFmtId="0" fontId="0" fillId="0" borderId="0" xfId="0" applyBorder="1" applyProtection="1"/>
    <xf numFmtId="0" fontId="11" fillId="0" borderId="0" xfId="0" applyFont="1" applyBorder="1" applyAlignment="1" applyProtection="1">
      <alignment horizontal="left" vertical="center"/>
    </xf>
    <xf numFmtId="0" fontId="14" fillId="0" borderId="0" xfId="0" applyFont="1" applyBorder="1" applyAlignment="1" applyProtection="1">
      <alignment horizontal="right"/>
    </xf>
    <xf numFmtId="0" fontId="4" fillId="2"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6" xfId="0" applyFont="1" applyBorder="1" applyAlignment="1" applyProtection="1">
      <alignment vertical="center" wrapText="1"/>
    </xf>
    <xf numFmtId="0" fontId="7" fillId="0" borderId="6" xfId="0" applyFont="1" applyFill="1" applyBorder="1" applyAlignment="1" applyProtection="1">
      <alignment horizontal="left"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3" borderId="4"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7" fillId="3" borderId="6" xfId="0" applyFont="1" applyFill="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left" vertical="center" wrapText="1"/>
    </xf>
    <xf numFmtId="0" fontId="5" fillId="3" borderId="4" xfId="0" applyFont="1" applyFill="1" applyBorder="1" applyAlignment="1" applyProtection="1">
      <alignment horizontal="center" vertical="center" wrapText="1"/>
    </xf>
    <xf numFmtId="0" fontId="7" fillId="3" borderId="6" xfId="0" applyFont="1" applyFill="1" applyBorder="1" applyAlignment="1" applyProtection="1">
      <alignment vertical="center" wrapText="1"/>
    </xf>
    <xf numFmtId="0" fontId="20" fillId="3" borderId="6" xfId="1" applyFill="1" applyBorder="1" applyAlignment="1" applyProtection="1">
      <alignment horizontal="left" vertical="center" wrapText="1"/>
    </xf>
    <xf numFmtId="0" fontId="5" fillId="3"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0" fillId="0" borderId="0" xfId="0" applyAlignment="1" applyProtection="1">
      <protection hidden="1"/>
    </xf>
    <xf numFmtId="0" fontId="0" fillId="0" borderId="0" xfId="0" applyProtection="1">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0" fillId="0" borderId="0" xfId="0" applyBorder="1" applyAlignment="1" applyProtection="1">
      <alignment horizontal="center" wrapText="1"/>
      <protection hidden="1"/>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3" xfId="0" applyFont="1" applyBorder="1" applyAlignment="1" applyProtection="1">
      <alignment horizontal="left" vertical="center"/>
    </xf>
    <xf numFmtId="0" fontId="5" fillId="2" borderId="9" xfId="0" applyFont="1" applyFill="1" applyBorder="1" applyAlignment="1" applyProtection="1">
      <alignment horizontal="center" vertical="center" wrapText="1"/>
    </xf>
    <xf numFmtId="0" fontId="5" fillId="0" borderId="8" xfId="0" applyFont="1" applyBorder="1" applyAlignment="1" applyProtection="1">
      <alignment vertical="center" wrapText="1"/>
      <protection locked="0"/>
    </xf>
    <xf numFmtId="0" fontId="5" fillId="0" borderId="8"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0" fillId="0" borderId="0" xfId="0" applyAlignment="1" applyProtection="1"/>
    <xf numFmtId="0" fontId="0" fillId="0" borderId="0" xfId="0" applyProtection="1"/>
    <xf numFmtId="0" fontId="4" fillId="0" borderId="0" xfId="2" applyFont="1" applyBorder="1" applyAlignment="1" applyProtection="1"/>
    <xf numFmtId="0" fontId="0" fillId="0" borderId="0" xfId="0" applyBorder="1" applyAlignment="1" applyProtection="1">
      <alignment horizontal="right"/>
    </xf>
    <xf numFmtId="0" fontId="4" fillId="0" borderId="0" xfId="2" applyFont="1" applyBorder="1" applyAlignment="1" applyProtection="1">
      <alignment horizontal="left"/>
    </xf>
    <xf numFmtId="0" fontId="0" fillId="0" borderId="0" xfId="0" applyFill="1" applyBorder="1" applyAlignment="1" applyProtection="1">
      <alignment horizontal="right"/>
    </xf>
    <xf numFmtId="0" fontId="0" fillId="0" borderId="0" xfId="0" applyBorder="1" applyAlignment="1" applyProtection="1"/>
    <xf numFmtId="0" fontId="0" fillId="0" borderId="0" xfId="0" applyFill="1" applyAlignment="1" applyProtection="1">
      <alignment wrapText="1"/>
    </xf>
    <xf numFmtId="0" fontId="25" fillId="0" borderId="3" xfId="0" applyFont="1" applyBorder="1" applyAlignment="1" applyProtection="1">
      <alignment horizontal="center" vertical="center" wrapText="1"/>
    </xf>
    <xf numFmtId="0" fontId="26" fillId="0" borderId="3" xfId="0" applyFont="1" applyBorder="1" applyProtection="1"/>
    <xf numFmtId="0" fontId="22" fillId="0" borderId="3"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0" fillId="0" borderId="11" xfId="0" applyBorder="1" applyAlignment="1" applyProtection="1"/>
    <xf numFmtId="0" fontId="0" fillId="0" borderId="12" xfId="0" applyBorder="1" applyAlignment="1" applyProtection="1"/>
    <xf numFmtId="0" fontId="0" fillId="0" borderId="12" xfId="0" applyBorder="1" applyProtection="1"/>
    <xf numFmtId="0" fontId="0" fillId="0" borderId="13" xfId="0" applyBorder="1" applyProtection="1"/>
    <xf numFmtId="0" fontId="20" fillId="3" borderId="3" xfId="1" applyFill="1" applyBorder="1" applyAlignment="1" applyProtection="1">
      <alignment horizontal="left" vertical="center" wrapText="1"/>
    </xf>
    <xf numFmtId="0" fontId="5" fillId="3" borderId="5" xfId="0" applyFont="1" applyFill="1" applyBorder="1" applyAlignment="1" applyProtection="1">
      <alignment horizontal="center" vertical="center" wrapText="1"/>
    </xf>
    <xf numFmtId="0" fontId="20" fillId="3" borderId="6" xfId="1" applyFill="1" applyBorder="1" applyAlignment="1" applyProtection="1">
      <alignment vertical="center" wrapText="1"/>
    </xf>
    <xf numFmtId="0" fontId="20" fillId="3" borderId="8" xfId="1" applyFill="1" applyBorder="1" applyAlignment="1" applyProtection="1">
      <alignment horizontal="left" vertical="center" wrapText="1"/>
    </xf>
    <xf numFmtId="0" fontId="5" fillId="0" borderId="4" xfId="0" applyFont="1" applyFill="1" applyBorder="1" applyAlignment="1" applyProtection="1">
      <alignment horizontal="right" vertical="center" wrapText="1"/>
      <protection locked="0"/>
    </xf>
    <xf numFmtId="0" fontId="0" fillId="0" borderId="0" xfId="0" applyAlignment="1" applyProtection="1">
      <alignment wrapText="1"/>
    </xf>
    <xf numFmtId="0" fontId="5" fillId="3" borderId="8"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wrapText="1"/>
    </xf>
    <xf numFmtId="0" fontId="0" fillId="0" borderId="0" xfId="0" applyFill="1" applyProtection="1">
      <protection hidden="1"/>
    </xf>
    <xf numFmtId="0" fontId="9" fillId="0" borderId="3" xfId="0" applyFont="1" applyBorder="1" applyAlignment="1" applyProtection="1">
      <alignment horizontal="right" vertical="center"/>
    </xf>
    <xf numFmtId="0" fontId="8" fillId="0" borderId="3" xfId="0" applyFont="1" applyFill="1" applyBorder="1" applyAlignment="1" applyProtection="1">
      <alignment horizontal="right" vertical="center"/>
    </xf>
    <xf numFmtId="0" fontId="0" fillId="0" borderId="3" xfId="0" applyBorder="1" applyProtection="1"/>
    <xf numFmtId="0" fontId="23" fillId="0" borderId="3" xfId="0" applyFont="1" applyBorder="1" applyAlignment="1" applyProtection="1">
      <alignment horizontal="right" vertical="center"/>
    </xf>
    <xf numFmtId="0" fontId="5" fillId="0" borderId="3" xfId="0" applyFont="1" applyBorder="1" applyAlignment="1" applyProtection="1">
      <alignment vertical="center"/>
    </xf>
    <xf numFmtId="0" fontId="5" fillId="0" borderId="3" xfId="0" applyFont="1" applyBorder="1" applyAlignment="1" applyProtection="1">
      <alignment horizontal="right" vertical="center"/>
    </xf>
    <xf numFmtId="0" fontId="24" fillId="0" borderId="3" xfId="0" applyFont="1" applyBorder="1" applyProtection="1"/>
    <xf numFmtId="0" fontId="23" fillId="0" borderId="3" xfId="0" applyFont="1" applyBorder="1" applyAlignment="1" applyProtection="1">
      <alignment horizontal="left" vertical="center"/>
    </xf>
    <xf numFmtId="0" fontId="5" fillId="2" borderId="15" xfId="0" applyFont="1" applyFill="1" applyBorder="1" applyAlignment="1" applyProtection="1">
      <alignment horizontal="center" vertical="center" wrapText="1"/>
    </xf>
    <xf numFmtId="0" fontId="0" fillId="2" borderId="0" xfId="0" applyFill="1" applyProtection="1">
      <protection hidden="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8" xfId="0" applyFont="1" applyFill="1" applyBorder="1" applyAlignment="1" applyProtection="1">
      <alignment vertical="center" wrapText="1"/>
      <protection locked="0"/>
    </xf>
    <xf numFmtId="0" fontId="0" fillId="2" borderId="0" xfId="0" applyFill="1"/>
    <xf numFmtId="0" fontId="5" fillId="2" borderId="16" xfId="0" applyFont="1" applyFill="1" applyBorder="1" applyAlignment="1" applyProtection="1">
      <alignment horizontal="center" vertical="center" wrapText="1"/>
    </xf>
    <xf numFmtId="0" fontId="0" fillId="5" borderId="0" xfId="0" applyFill="1" applyAlignment="1">
      <alignment wrapText="1"/>
    </xf>
    <xf numFmtId="0" fontId="0" fillId="6" borderId="0" xfId="0" applyFill="1" applyAlignment="1">
      <alignment wrapText="1"/>
    </xf>
    <xf numFmtId="0" fontId="5" fillId="0" borderId="4" xfId="0" applyFont="1" applyFill="1" applyBorder="1" applyAlignment="1" applyProtection="1">
      <alignment horizontal="center" vertical="center" wrapText="1"/>
      <protection locked="0"/>
    </xf>
    <xf numFmtId="0" fontId="0" fillId="0" borderId="0" xfId="0" applyAlignment="1" applyProtection="1">
      <protection locked="0"/>
    </xf>
    <xf numFmtId="0" fontId="0" fillId="0" borderId="0" xfId="0" applyProtection="1">
      <protection locked="0"/>
    </xf>
    <xf numFmtId="0" fontId="0" fillId="2" borderId="0" xfId="0" applyFill="1" applyProtection="1">
      <protection locked="0"/>
    </xf>
    <xf numFmtId="0" fontId="44" fillId="0" borderId="0" xfId="0" applyFont="1" applyAlignment="1" applyProtection="1">
      <alignment horizontal="center"/>
      <protection locked="0"/>
    </xf>
    <xf numFmtId="0" fontId="5" fillId="7" borderId="4"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xf>
    <xf numFmtId="0" fontId="5" fillId="0" borderId="7"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43" fillId="2" borderId="6" xfId="1" applyFont="1" applyFill="1" applyBorder="1" applyAlignment="1" applyProtection="1">
      <alignment horizontal="left" vertical="center" wrapText="1"/>
    </xf>
    <xf numFmtId="0" fontId="46" fillId="0" borderId="4" xfId="0" applyFont="1" applyFill="1" applyBorder="1" applyAlignment="1">
      <alignment horizontal="left" vertical="center" wrapText="1"/>
    </xf>
    <xf numFmtId="0" fontId="5" fillId="0" borderId="4" xfId="0" applyFont="1" applyFill="1" applyBorder="1" applyAlignment="1" applyProtection="1">
      <alignment horizontal="center" vertical="center" wrapText="1"/>
    </xf>
    <xf numFmtId="0" fontId="46" fillId="0" borderId="0" xfId="0" applyFont="1" applyFill="1" applyAlignment="1">
      <alignment horizontal="left" vertical="center" wrapText="1"/>
    </xf>
    <xf numFmtId="0" fontId="30" fillId="0" borderId="4"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0" fillId="0" borderId="0" xfId="0" applyFill="1" applyAlignment="1">
      <alignment wrapText="1"/>
    </xf>
    <xf numFmtId="0" fontId="0" fillId="0" borderId="0" xfId="0" applyFill="1" applyProtection="1">
      <protection locked="0"/>
    </xf>
    <xf numFmtId="0" fontId="0" fillId="0" borderId="0" xfId="0" applyFill="1"/>
    <xf numFmtId="0" fontId="5" fillId="7" borderId="4" xfId="0" applyFont="1" applyFill="1" applyBorder="1" applyAlignment="1" applyProtection="1">
      <alignment horizontal="center" vertical="center" wrapText="1"/>
    </xf>
    <xf numFmtId="0" fontId="20" fillId="7" borderId="8" xfId="1" applyFill="1" applyBorder="1" applyAlignment="1" applyProtection="1">
      <alignment horizontal="left" vertical="center" wrapText="1"/>
    </xf>
    <xf numFmtId="0" fontId="20" fillId="7" borderId="6" xfId="1" applyFill="1" applyBorder="1" applyAlignment="1" applyProtection="1">
      <alignment horizontal="left" vertical="center" wrapText="1"/>
    </xf>
    <xf numFmtId="0" fontId="20" fillId="0" borderId="6" xfId="1" applyFill="1" applyBorder="1" applyAlignment="1" applyProtection="1">
      <alignment horizontal="left" vertical="center" wrapText="1"/>
    </xf>
    <xf numFmtId="0" fontId="20" fillId="7" borderId="38" xfId="1" applyFill="1" applyBorder="1" applyAlignment="1" applyProtection="1">
      <alignment horizontal="left" vertical="center" wrapText="1"/>
    </xf>
    <xf numFmtId="0" fontId="5" fillId="3" borderId="3" xfId="0" applyFont="1" applyFill="1" applyBorder="1" applyAlignment="1" applyProtection="1">
      <alignment horizontal="center" vertical="center"/>
      <protection locked="0"/>
    </xf>
    <xf numFmtId="0" fontId="20" fillId="3" borderId="4" xfId="1" applyFill="1" applyBorder="1" applyAlignment="1" applyProtection="1">
      <alignment horizontal="left" vertical="center" wrapText="1"/>
    </xf>
    <xf numFmtId="0" fontId="7" fillId="7" borderId="6" xfId="0" applyFont="1" applyFill="1" applyBorder="1" applyAlignment="1" applyProtection="1">
      <alignment horizontal="left" vertical="center" wrapText="1"/>
    </xf>
    <xf numFmtId="0" fontId="20" fillId="9" borderId="3" xfId="1" applyFill="1" applyBorder="1" applyAlignment="1" applyProtection="1">
      <alignment horizontal="center" vertical="center" wrapText="1"/>
    </xf>
    <xf numFmtId="0" fontId="0" fillId="0" borderId="0" xfId="0" applyAlignment="1">
      <alignment horizontal="left" vertical="center" wrapText="1"/>
    </xf>
    <xf numFmtId="0" fontId="20" fillId="0" borderId="3" xfId="1" applyBorder="1" applyAlignment="1" applyProtection="1">
      <alignment horizontal="center" vertical="center" wrapText="1"/>
    </xf>
    <xf numFmtId="0" fontId="5" fillId="7" borderId="8" xfId="0" applyFont="1" applyFill="1" applyBorder="1" applyAlignment="1" applyProtection="1">
      <alignment vertical="center" wrapText="1"/>
      <protection locked="0"/>
    </xf>
    <xf numFmtId="0" fontId="5" fillId="7" borderId="8" xfId="0" applyFont="1" applyFill="1" applyBorder="1" applyAlignment="1" applyProtection="1">
      <alignment horizontal="center" vertical="center"/>
      <protection locked="0"/>
    </xf>
    <xf numFmtId="0" fontId="5" fillId="7" borderId="4" xfId="0" applyFont="1" applyFill="1" applyBorder="1" applyAlignment="1" applyProtection="1">
      <alignment horizontal="left" vertical="center" wrapText="1"/>
      <protection locked="0"/>
    </xf>
    <xf numFmtId="0" fontId="46" fillId="7" borderId="0" xfId="0" applyFont="1" applyFill="1" applyAlignment="1">
      <alignment horizontal="left" vertical="center" wrapText="1"/>
    </xf>
    <xf numFmtId="0" fontId="5" fillId="7" borderId="4" xfId="0" applyFont="1" applyFill="1" applyBorder="1" applyAlignment="1" applyProtection="1">
      <alignment horizontal="center" vertical="center"/>
    </xf>
    <xf numFmtId="0" fontId="5" fillId="7" borderId="3" xfId="0" applyFont="1" applyFill="1" applyBorder="1" applyAlignment="1" applyProtection="1">
      <alignment horizontal="center" vertical="center"/>
    </xf>
    <xf numFmtId="0" fontId="5" fillId="7" borderId="3" xfId="0" applyFont="1" applyFill="1" applyBorder="1" applyAlignment="1" applyProtection="1">
      <alignment horizontal="center" vertical="center"/>
      <protection locked="0"/>
    </xf>
    <xf numFmtId="0" fontId="0" fillId="0" borderId="38" xfId="0" applyBorder="1" applyAlignment="1">
      <alignment horizontal="center" vertical="center"/>
    </xf>
    <xf numFmtId="0" fontId="0" fillId="0" borderId="0" xfId="0" applyAlignment="1">
      <alignment wrapText="1"/>
    </xf>
    <xf numFmtId="0" fontId="28" fillId="0" borderId="6" xfId="0" applyFont="1" applyBorder="1" applyAlignment="1">
      <alignment horizontal="center" vertical="center"/>
    </xf>
    <xf numFmtId="0" fontId="20" fillId="7" borderId="6" xfId="1" applyFill="1" applyBorder="1" applyAlignment="1" applyProtection="1">
      <alignment vertical="center" wrapText="1"/>
    </xf>
    <xf numFmtId="0" fontId="0" fillId="7" borderId="6" xfId="0" applyFill="1" applyBorder="1" applyAlignment="1">
      <alignment vertical="center" wrapText="1"/>
    </xf>
    <xf numFmtId="0" fontId="5" fillId="7" borderId="3" xfId="0" applyFont="1" applyFill="1" applyBorder="1" applyAlignment="1" applyProtection="1">
      <alignment horizontal="left" vertical="center" wrapText="1"/>
      <protection locked="0"/>
    </xf>
    <xf numFmtId="0" fontId="0" fillId="7" borderId="3" xfId="0" applyFill="1" applyBorder="1" applyAlignment="1">
      <alignment horizontal="center" vertical="center"/>
    </xf>
    <xf numFmtId="0" fontId="29" fillId="0" borderId="36" xfId="0" applyFont="1" applyBorder="1" applyAlignment="1">
      <alignment horizontal="center" vertical="center" wrapText="1"/>
    </xf>
    <xf numFmtId="0" fontId="0" fillId="0" borderId="20" xfId="0" applyBorder="1" applyAlignment="1">
      <alignment horizontal="center" vertical="center"/>
    </xf>
    <xf numFmtId="0" fontId="0" fillId="0" borderId="37" xfId="0" applyBorder="1" applyAlignment="1">
      <alignment horizontal="center" vertical="center"/>
    </xf>
    <xf numFmtId="0" fontId="0" fillId="0" borderId="17" xfId="0" applyNumberFormat="1" applyBorder="1" applyAlignment="1">
      <alignment horizontal="left" vertical="center" wrapText="1"/>
    </xf>
    <xf numFmtId="0" fontId="0" fillId="0" borderId="18" xfId="0" applyNumberFormat="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5" fillId="7" borderId="5" xfId="0" applyFont="1" applyFill="1" applyBorder="1" applyAlignment="1" applyProtection="1">
      <alignment horizontal="left" vertical="center" wrapText="1"/>
      <protection locked="0"/>
    </xf>
    <xf numFmtId="0" fontId="0" fillId="0" borderId="4" xfId="0" applyBorder="1" applyAlignment="1">
      <alignment horizontal="left" vertical="center" wrapText="1"/>
    </xf>
    <xf numFmtId="0" fontId="5" fillId="3" borderId="5" xfId="0" applyFont="1" applyFill="1" applyBorder="1" applyAlignment="1" applyProtection="1">
      <alignment horizontal="center" vertical="center"/>
      <protection locked="0"/>
    </xf>
    <xf numFmtId="0" fontId="0" fillId="0" borderId="4" xfId="0" applyBorder="1" applyAlignment="1">
      <alignment horizontal="center" vertical="center"/>
    </xf>
    <xf numFmtId="0" fontId="49" fillId="0" borderId="1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39" xfId="0" applyFont="1" applyBorder="1" applyAlignment="1">
      <alignment horizontal="center" vertical="center" wrapText="1"/>
    </xf>
    <xf numFmtId="0" fontId="5" fillId="3" borderId="5" xfId="0" applyFont="1" applyFill="1" applyBorder="1" applyAlignment="1" applyProtection="1">
      <alignment horizontal="center" vertical="center"/>
    </xf>
    <xf numFmtId="0" fontId="0" fillId="0" borderId="7" xfId="0" applyBorder="1" applyAlignment="1">
      <alignment horizontal="center" vertical="center"/>
    </xf>
    <xf numFmtId="0" fontId="5" fillId="7" borderId="46" xfId="0" applyFont="1" applyFill="1" applyBorder="1" applyAlignment="1" applyProtection="1">
      <alignment horizontal="center" vertical="center"/>
      <protection locked="0"/>
    </xf>
    <xf numFmtId="0" fontId="0" fillId="7" borderId="46" xfId="0" applyFill="1" applyBorder="1" applyAlignment="1">
      <alignment vertical="center"/>
    </xf>
    <xf numFmtId="0" fontId="0" fillId="7" borderId="44" xfId="0" applyFill="1" applyBorder="1" applyAlignment="1">
      <alignment horizontal="center" vertical="center"/>
    </xf>
    <xf numFmtId="0" fontId="0" fillId="0" borderId="45" xfId="0" applyBorder="1" applyAlignment="1">
      <alignment vertical="center"/>
    </xf>
    <xf numFmtId="0" fontId="20" fillId="3" borderId="5" xfId="1" applyFill="1" applyBorder="1" applyAlignment="1" applyProtection="1">
      <alignment vertical="center" wrapText="1"/>
    </xf>
    <xf numFmtId="0" fontId="0" fillId="0" borderId="4" xfId="0" applyBorder="1" applyAlignment="1">
      <alignment vertical="center" wrapText="1"/>
    </xf>
    <xf numFmtId="0" fontId="9" fillId="0" borderId="3" xfId="0" applyFont="1" applyBorder="1" applyAlignment="1" applyProtection="1">
      <alignment horizontal="right" vertical="center"/>
    </xf>
    <xf numFmtId="10" fontId="6" fillId="4" borderId="33" xfId="3" applyNumberFormat="1" applyFont="1" applyFill="1" applyBorder="1" applyAlignment="1" applyProtection="1">
      <alignment horizontal="center" vertical="center" wrapText="1"/>
    </xf>
    <xf numFmtId="10" fontId="6" fillId="4" borderId="12" xfId="3" applyNumberFormat="1" applyFont="1" applyFill="1" applyBorder="1" applyAlignment="1" applyProtection="1">
      <alignment horizontal="center" vertical="center" wrapText="1"/>
    </xf>
    <xf numFmtId="10" fontId="6" fillId="4" borderId="35" xfId="3" applyNumberFormat="1" applyFont="1" applyFill="1" applyBorder="1" applyAlignment="1" applyProtection="1">
      <alignment horizontal="center" vertical="center" wrapText="1"/>
    </xf>
    <xf numFmtId="0" fontId="0" fillId="0" borderId="31" xfId="0" applyBorder="1" applyAlignment="1" applyProtection="1">
      <alignment horizontal="right"/>
    </xf>
    <xf numFmtId="0" fontId="0" fillId="0" borderId="0" xfId="0" applyBorder="1" applyAlignment="1" applyProtection="1">
      <alignment horizontal="right"/>
    </xf>
    <xf numFmtId="0" fontId="0" fillId="0" borderId="0" xfId="0" applyAlignment="1" applyProtection="1">
      <alignment horizontal="right"/>
    </xf>
    <xf numFmtId="0" fontId="4" fillId="0" borderId="28" xfId="0" applyNumberFormat="1" applyFont="1" applyFill="1" applyBorder="1" applyAlignment="1" applyProtection="1">
      <alignment horizontal="center" vertical="center" wrapText="1"/>
    </xf>
    <xf numFmtId="0" fontId="4" fillId="0" borderId="29" xfId="0" applyNumberFormat="1" applyFont="1" applyFill="1" applyBorder="1" applyAlignment="1" applyProtection="1">
      <alignment horizontal="center" vertical="center" wrapText="1"/>
    </xf>
    <xf numFmtId="0" fontId="4" fillId="0" borderId="30" xfId="0" applyNumberFormat="1" applyFont="1" applyFill="1" applyBorder="1" applyAlignment="1" applyProtection="1">
      <alignment horizontal="center" vertical="center" wrapText="1"/>
    </xf>
    <xf numFmtId="0" fontId="16" fillId="0" borderId="0"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0" fillId="0" borderId="0" xfId="0" applyAlignment="1" applyProtection="1">
      <alignment wrapText="1"/>
    </xf>
    <xf numFmtId="0" fontId="4" fillId="0" borderId="0" xfId="2" applyFont="1" applyBorder="1" applyAlignment="1" applyProtection="1">
      <alignment horizontal="right"/>
    </xf>
    <xf numFmtId="0" fontId="4" fillId="0" borderId="3" xfId="2" applyFont="1" applyBorder="1" applyAlignment="1" applyProtection="1">
      <protection locked="0"/>
    </xf>
    <xf numFmtId="0" fontId="0" fillId="0" borderId="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164" fontId="0" fillId="0" borderId="3" xfId="0" applyNumberFormat="1" applyBorder="1" applyAlignment="1" applyProtection="1">
      <alignment horizontal="center"/>
      <protection locked="0"/>
    </xf>
    <xf numFmtId="0" fontId="7" fillId="0" borderId="0" xfId="2" applyFont="1" applyBorder="1" applyAlignment="1" applyProtection="1">
      <alignment horizontal="center" vertical="center"/>
    </xf>
    <xf numFmtId="0" fontId="0" fillId="0" borderId="6" xfId="0" applyBorder="1" applyAlignment="1" applyProtection="1">
      <protection locked="0"/>
    </xf>
    <xf numFmtId="0" fontId="0" fillId="0" borderId="17" xfId="0" applyBorder="1" applyAlignment="1" applyProtection="1">
      <protection locked="0"/>
    </xf>
    <xf numFmtId="0" fontId="0" fillId="0" borderId="18" xfId="0" applyBorder="1" applyAlignment="1" applyProtection="1">
      <protection locked="0"/>
    </xf>
    <xf numFmtId="0" fontId="4" fillId="0" borderId="3" xfId="2" applyFont="1" applyBorder="1" applyAlignment="1" applyProtection="1">
      <alignment horizontal="left"/>
      <protection locked="0"/>
    </xf>
    <xf numFmtId="0" fontId="4" fillId="0" borderId="3" xfId="2" applyFont="1" applyBorder="1" applyAlignment="1" applyProtection="1">
      <alignment wrapText="1"/>
      <protection locked="0"/>
    </xf>
    <xf numFmtId="0" fontId="40" fillId="8" borderId="22" xfId="2" applyFont="1" applyFill="1" applyBorder="1" applyAlignment="1" applyProtection="1">
      <alignment horizontal="left" vertical="top" wrapText="1"/>
    </xf>
    <xf numFmtId="0" fontId="45" fillId="8" borderId="23" xfId="0" applyFont="1" applyFill="1" applyBorder="1" applyAlignment="1">
      <alignment vertical="top" wrapText="1"/>
    </xf>
    <xf numFmtId="0" fontId="45" fillId="8" borderId="34" xfId="0" applyFont="1" applyFill="1" applyBorder="1" applyAlignment="1">
      <alignment vertical="top" wrapText="1"/>
    </xf>
    <xf numFmtId="0" fontId="45" fillId="8" borderId="11" xfId="0" applyFont="1" applyFill="1" applyBorder="1" applyAlignment="1">
      <alignment vertical="top" wrapText="1"/>
    </xf>
    <xf numFmtId="0" fontId="45" fillId="8" borderId="12" xfId="0" applyFont="1" applyFill="1" applyBorder="1" applyAlignment="1">
      <alignment vertical="top" wrapText="1"/>
    </xf>
    <xf numFmtId="0" fontId="45" fillId="8" borderId="13" xfId="0" applyFont="1" applyFill="1" applyBorder="1" applyAlignment="1">
      <alignment vertical="top" wrapText="1"/>
    </xf>
    <xf numFmtId="9" fontId="7" fillId="3" borderId="24" xfId="0" applyNumberFormat="1" applyFont="1" applyFill="1" applyBorder="1" applyAlignment="1" applyProtection="1">
      <alignment horizontal="center" vertical="center" wrapText="1"/>
    </xf>
    <xf numFmtId="9" fontId="7" fillId="3" borderId="25" xfId="0" applyNumberFormat="1" applyFont="1" applyFill="1" applyBorder="1" applyAlignment="1" applyProtection="1">
      <alignment horizontal="center" vertical="center" wrapText="1"/>
    </xf>
    <xf numFmtId="9" fontId="7" fillId="3" borderId="26" xfId="0" applyNumberFormat="1"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21" xfId="0" applyFont="1" applyBorder="1" applyAlignment="1" applyProtection="1">
      <alignment horizontal="center" vertical="center"/>
    </xf>
    <xf numFmtId="0" fontId="0" fillId="0" borderId="3" xfId="0" applyBorder="1" applyAlignment="1" applyProtection="1">
      <alignment horizontal="center"/>
      <protection locked="0"/>
    </xf>
    <xf numFmtId="165" fontId="4" fillId="0" borderId="3" xfId="2" applyNumberFormat="1" applyFont="1" applyBorder="1" applyAlignment="1" applyProtection="1">
      <alignment horizontal="left"/>
    </xf>
    <xf numFmtId="0" fontId="0" fillId="0" borderId="17" xfId="0" applyBorder="1" applyAlignment="1">
      <alignment horizontal="center"/>
    </xf>
    <xf numFmtId="0" fontId="0" fillId="0" borderId="18" xfId="0" applyBorder="1" applyAlignment="1">
      <alignment horizontal="center"/>
    </xf>
    <xf numFmtId="0" fontId="4" fillId="0" borderId="19"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3" fontId="0" fillId="0" borderId="3" xfId="0" applyNumberFormat="1" applyBorder="1" applyAlignment="1" applyProtection="1">
      <alignment horizontal="center"/>
      <protection locked="0"/>
    </xf>
    <xf numFmtId="0" fontId="19"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0" xfId="0" applyAlignment="1" applyProtection="1">
      <alignment horizontal="center" vertical="center"/>
    </xf>
    <xf numFmtId="10" fontId="6" fillId="4" borderId="33" xfId="3" applyNumberFormat="1" applyFont="1" applyFill="1" applyBorder="1" applyAlignment="1" applyProtection="1">
      <alignment horizontal="center" vertical="center"/>
    </xf>
    <xf numFmtId="10" fontId="6" fillId="4" borderId="12" xfId="3" applyNumberFormat="1" applyFont="1" applyFill="1" applyBorder="1" applyAlignment="1" applyProtection="1">
      <alignment horizontal="center" vertical="center"/>
    </xf>
    <xf numFmtId="10" fontId="6" fillId="4" borderId="35" xfId="3" applyNumberFormat="1" applyFont="1" applyFill="1" applyBorder="1" applyAlignment="1" applyProtection="1">
      <alignment horizontal="center" vertical="center"/>
    </xf>
    <xf numFmtId="0" fontId="0" fillId="0" borderId="0" xfId="0" applyFill="1" applyBorder="1" applyAlignment="1" applyProtection="1">
      <alignment horizontal="right"/>
    </xf>
    <xf numFmtId="0" fontId="0" fillId="0" borderId="0" xfId="0" applyAlignment="1"/>
    <xf numFmtId="164" fontId="0" fillId="0" borderId="6" xfId="0" applyNumberFormat="1" applyBorder="1" applyAlignment="1" applyProtection="1">
      <alignment horizontal="center"/>
      <protection locked="0"/>
    </xf>
    <xf numFmtId="164" fontId="0" fillId="0" borderId="17" xfId="0" applyNumberFormat="1" applyBorder="1" applyAlignment="1" applyProtection="1">
      <alignment horizontal="center"/>
      <protection locked="0"/>
    </xf>
    <xf numFmtId="164" fontId="0" fillId="0" borderId="18" xfId="0" applyNumberFormat="1" applyBorder="1" applyAlignment="1" applyProtection="1">
      <alignment horizontal="center"/>
      <protection locked="0"/>
    </xf>
    <xf numFmtId="10" fontId="6" fillId="4" borderId="27" xfId="3" applyNumberFormat="1" applyFont="1" applyFill="1" applyBorder="1" applyAlignment="1" applyProtection="1">
      <alignment horizontal="center" vertical="center" wrapText="1"/>
    </xf>
    <xf numFmtId="10" fontId="6" fillId="4" borderId="25" xfId="3" applyNumberFormat="1" applyFont="1" applyFill="1" applyBorder="1" applyAlignment="1" applyProtection="1">
      <alignment horizontal="center" vertical="center" wrapText="1"/>
    </xf>
    <xf numFmtId="10" fontId="6" fillId="4" borderId="26" xfId="3" applyNumberFormat="1" applyFont="1" applyFill="1" applyBorder="1" applyAlignment="1" applyProtection="1">
      <alignment horizontal="center" vertical="center" wrapText="1"/>
    </xf>
    <xf numFmtId="10" fontId="6" fillId="4" borderId="13" xfId="3" applyNumberFormat="1"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19" fillId="0" borderId="11"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0" fillId="0" borderId="0" xfId="0" applyAlignment="1" applyProtection="1">
      <alignment horizontal="center" wrapText="1"/>
      <protection hidden="1"/>
    </xf>
    <xf numFmtId="0" fontId="0" fillId="0" borderId="2" xfId="0" applyBorder="1" applyAlignment="1" applyProtection="1">
      <alignment horizontal="center" wrapText="1"/>
      <protection hidden="1"/>
    </xf>
    <xf numFmtId="0" fontId="6" fillId="4" borderId="22" xfId="0" applyFont="1" applyFill="1" applyBorder="1" applyAlignment="1" applyProtection="1">
      <alignment horizontal="center" vertical="center"/>
    </xf>
    <xf numFmtId="0" fontId="6" fillId="4" borderId="23"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10" fontId="6" fillId="4" borderId="27" xfId="3" applyNumberFormat="1" applyFont="1" applyFill="1" applyBorder="1" applyAlignment="1" applyProtection="1">
      <alignment horizontal="center" vertical="center"/>
    </xf>
    <xf numFmtId="10" fontId="6" fillId="4" borderId="25" xfId="3" applyNumberFormat="1" applyFont="1" applyFill="1" applyBorder="1" applyAlignment="1" applyProtection="1">
      <alignment horizontal="center" vertical="center"/>
    </xf>
    <xf numFmtId="10" fontId="6" fillId="4" borderId="32" xfId="3" applyNumberFormat="1" applyFont="1" applyFill="1" applyBorder="1" applyAlignment="1" applyProtection="1">
      <alignment horizontal="center" vertical="center"/>
    </xf>
    <xf numFmtId="10" fontId="6" fillId="4" borderId="14" xfId="3" applyNumberFormat="1" applyFont="1" applyFill="1" applyBorder="1" applyAlignment="1" applyProtection="1">
      <alignment horizontal="center" vertical="center"/>
    </xf>
    <xf numFmtId="10" fontId="6" fillId="4" borderId="32" xfId="3" applyNumberFormat="1"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xf>
    <xf numFmtId="0" fontId="6" fillId="4" borderId="41" xfId="0" applyFont="1" applyFill="1" applyBorder="1" applyAlignment="1" applyProtection="1">
      <alignment horizontal="center" vertical="center"/>
    </xf>
    <xf numFmtId="0" fontId="6" fillId="4" borderId="42" xfId="0" applyFont="1" applyFill="1" applyBorder="1" applyAlignment="1" applyProtection="1">
      <alignment horizontal="center" vertical="center"/>
    </xf>
    <xf numFmtId="0" fontId="19" fillId="0" borderId="36"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37"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6" fillId="4" borderId="43" xfId="0" applyFont="1" applyFill="1" applyBorder="1" applyAlignment="1" applyProtection="1">
      <alignment horizontal="center" vertical="center"/>
    </xf>
    <xf numFmtId="0" fontId="12" fillId="0" borderId="22" xfId="0" applyFont="1" applyBorder="1" applyAlignment="1" applyProtection="1">
      <alignment horizontal="left" vertical="center"/>
    </xf>
    <xf numFmtId="0" fontId="12" fillId="0" borderId="23" xfId="0" applyFont="1" applyBorder="1" applyAlignment="1" applyProtection="1">
      <alignment horizontal="left" vertical="center"/>
    </xf>
    <xf numFmtId="0" fontId="12" fillId="0" borderId="34" xfId="0" applyFont="1" applyBorder="1" applyAlignment="1" applyProtection="1">
      <alignment horizontal="left" vertical="center"/>
    </xf>
    <xf numFmtId="0" fontId="0" fillId="0" borderId="0" xfId="0" applyAlignment="1" applyProtection="1">
      <alignment horizontal="left" wrapText="1"/>
    </xf>
    <xf numFmtId="0" fontId="9" fillId="0" borderId="10" xfId="0" applyFont="1" applyBorder="1" applyAlignment="1" applyProtection="1">
      <alignment horizontal="right" vertical="center"/>
    </xf>
    <xf numFmtId="0" fontId="9" fillId="0" borderId="38" xfId="0" applyFont="1" applyBorder="1" applyAlignment="1" applyProtection="1">
      <alignment horizontal="right" vertical="center"/>
    </xf>
    <xf numFmtId="0" fontId="9" fillId="0" borderId="6" xfId="0" applyFont="1" applyBorder="1" applyAlignment="1" applyProtection="1">
      <alignment horizontal="right" vertical="center"/>
    </xf>
    <xf numFmtId="0" fontId="9" fillId="0" borderId="17" xfId="0" applyFont="1" applyBorder="1" applyAlignment="1" applyProtection="1">
      <alignment horizontal="right"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9" fillId="0" borderId="33"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cellXfs>
  <cellStyles count="4">
    <cellStyle name="Hyperlink" xfId="1" builtinId="8"/>
    <cellStyle name="Normal" xfId="0" builtinId="0"/>
    <cellStyle name="Normal_Sheet1" xfId="2"/>
    <cellStyle name="Percent" xfId="3" builtinId="5"/>
  </cellStyles>
  <dxfs count="0"/>
  <tableStyles count="0" defaultTableStyle="TableStyleMedium9" defaultPivotStyle="PivotStyleLight16"/>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762000</xdr:colOff>
      <xdr:row>0</xdr:row>
      <xdr:rowOff>76200</xdr:rowOff>
    </xdr:from>
    <xdr:to>
      <xdr:col>26</xdr:col>
      <xdr:colOff>1247775</xdr:colOff>
      <xdr:row>2</xdr:row>
      <xdr:rowOff>209550</xdr:rowOff>
    </xdr:to>
    <xdr:pic>
      <xdr:nvPicPr>
        <xdr:cNvPr id="1888" name="Picture 1" descr="ShowFi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45100" y="76200"/>
          <a:ext cx="485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85725</xdr:colOff>
      <xdr:row>0</xdr:row>
      <xdr:rowOff>76199</xdr:rowOff>
    </xdr:from>
    <xdr:to>
      <xdr:col>26</xdr:col>
      <xdr:colOff>551238</xdr:colOff>
      <xdr:row>2</xdr:row>
      <xdr:rowOff>234141</xdr:rowOff>
    </xdr:to>
    <xdr:pic>
      <xdr:nvPicPr>
        <xdr:cNvPr id="1889" name="Picture 1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88125" y="76199"/>
          <a:ext cx="465513" cy="523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edocket.access.gpo.gov/2007/pdf/07-374.pdf" TargetMode="External"/><Relationship Id="rId18" Type="http://schemas.openxmlformats.org/officeDocument/2006/relationships/hyperlink" Target="http://www.energy.gov/sites/prod/files/2015/02/f19/EO%2013690-%20Flood%20Risk%20Management.pdf" TargetMode="External"/><Relationship Id="rId26" Type="http://schemas.openxmlformats.org/officeDocument/2006/relationships/hyperlink" Target="https://www.wbdg.org/design/promote_health.php" TargetMode="External"/><Relationship Id="rId39" Type="http://schemas.openxmlformats.org/officeDocument/2006/relationships/hyperlink" Target="https://www.gpo.gov/fdsys/pkg/FR-2015-03-25/pdf/2015-07016.pdf" TargetMode="External"/><Relationship Id="rId21" Type="http://schemas.openxmlformats.org/officeDocument/2006/relationships/hyperlink" Target="https://sftool.gov/Content/attachments/guiding_principles_for_sustainable_federal_buildings_and_associated_instructions_february_2016.pdf" TargetMode="External"/><Relationship Id="rId34" Type="http://schemas.openxmlformats.org/officeDocument/2006/relationships/hyperlink" Target="https://www.gpo.gov/fdsys/pkg/FR-2015-03-25/pdf/2015-07016.pdf" TargetMode="External"/><Relationship Id="rId42" Type="http://schemas.openxmlformats.org/officeDocument/2006/relationships/hyperlink" Target="http://frwebgate.access.gpo.gov/cgi-bin/getpage.cgi?dbname=2009_register&amp;page=10835&amp;position=all" TargetMode="External"/><Relationship Id="rId47" Type="http://schemas.openxmlformats.org/officeDocument/2006/relationships/hyperlink" Target="https://sftool.gov/Content/attachments/guiding_principles_for_sustainable_federal_buildings_and_associated_instructions_february_2016.pdf" TargetMode="External"/><Relationship Id="rId50" Type="http://schemas.openxmlformats.org/officeDocument/2006/relationships/hyperlink" Target="https://sftool.gov/Content/attachments/guiding_principles_for_sustainable_federal_buildings_and_associated_instructions_february_2016.pdf" TargetMode="External"/><Relationship Id="rId55" Type="http://schemas.openxmlformats.org/officeDocument/2006/relationships/hyperlink" Target="https://sftool.gov/Content/attachments/guiding_principles_for_sustainable_federal_buildings_and_associated_instructions_february_2016.pdf" TargetMode="External"/><Relationship Id="rId63" Type="http://schemas.openxmlformats.org/officeDocument/2006/relationships/hyperlink" Target="http://frwebgate.access.gpo.gov/cgi-bin/getdoc.cgi?dbname=110_cong_bills&amp;docid=f:h6enr.txt.pdf" TargetMode="External"/><Relationship Id="rId68" Type="http://schemas.openxmlformats.org/officeDocument/2006/relationships/hyperlink" Target="https://sftool.gov/Content/attachments/guiding_principles_for_sustainable_federal_buildings_and_associated_instructions_february_2016.pdf" TargetMode="External"/><Relationship Id="rId76" Type="http://schemas.openxmlformats.org/officeDocument/2006/relationships/drawing" Target="../drawings/drawing1.xml"/><Relationship Id="rId7" Type="http://schemas.openxmlformats.org/officeDocument/2006/relationships/hyperlink" Target="http://frwebgate.access.gpo.gov/cgi-bin/getdoc.cgi?dbname=110_cong_bills&amp;docid=f:h6enr.txt.pdf" TargetMode="External"/><Relationship Id="rId71" Type="http://schemas.openxmlformats.org/officeDocument/2006/relationships/hyperlink" Target="https://sftool.gov/Content/attachments/guiding_principles_for_sustainable_federal_buildings_and_associated_instructions_february_2016.pdf" TargetMode="External"/><Relationship Id="rId2" Type="http://schemas.openxmlformats.org/officeDocument/2006/relationships/hyperlink" Target="http://frwebgate.access.gpo.gov/cgi-bin/getdoc.cgi?dbname=110_cong_bills&amp;docid=f:h6enr.txt.pdf" TargetMode="External"/><Relationship Id="rId16" Type="http://schemas.openxmlformats.org/officeDocument/2006/relationships/hyperlink" Target="https://sftool.gov/Content/attachments/guiding_principles_for_sustainable_federal_buildings_and_associated_instructions_february_2016.pdf" TargetMode="External"/><Relationship Id="rId29" Type="http://schemas.openxmlformats.org/officeDocument/2006/relationships/hyperlink" Target="https://www.gpo.gov/fdsys/pkg/FR-2015-03-25/pdf/2015-07016.pdf" TargetMode="External"/><Relationship Id="rId11" Type="http://schemas.openxmlformats.org/officeDocument/2006/relationships/hyperlink" Target="http://www.nps.gov/policy/mp/policies.html" TargetMode="External"/><Relationship Id="rId24" Type="http://schemas.openxmlformats.org/officeDocument/2006/relationships/hyperlink" Target="https://sftool.gov/Content/attachments/guiding_principles_for_sustainable_federal_buildings_and_associated_instructions_february_2016.pdf" TargetMode="External"/><Relationship Id="rId32" Type="http://schemas.openxmlformats.org/officeDocument/2006/relationships/hyperlink" Target="https://sftool.gov/Content/attachments/guiding_principles_for_sustainable_federal_buildings_and_associated_instructions_february_2016.pdf" TargetMode="External"/><Relationship Id="rId37" Type="http://schemas.openxmlformats.org/officeDocument/2006/relationships/hyperlink" Target="http://frwebgate.access.gpo.gov/cgi-bin/getdoc.cgi?dbname=109_cong_bills&amp;docid=f:h6enr.txt.pdf" TargetMode="External"/><Relationship Id="rId40" Type="http://schemas.openxmlformats.org/officeDocument/2006/relationships/hyperlink" Target="http://www.doi.gov/greening/buildings/SustBldgsMOU.pdf" TargetMode="External"/><Relationship Id="rId45" Type="http://schemas.openxmlformats.org/officeDocument/2006/relationships/hyperlink" Target="http://www.ecfr.gov/cgi-bin/text-idx?mc=true&amp;node=pt10.3.433&amp;rgn=div5" TargetMode="External"/><Relationship Id="rId53" Type="http://schemas.openxmlformats.org/officeDocument/2006/relationships/hyperlink" Target="https://sftool.gov/Content/attachments/guiding_principles_for_sustainable_federal_buildings_and_associated_instructions_february_2016.pdf" TargetMode="External"/><Relationship Id="rId58" Type="http://schemas.openxmlformats.org/officeDocument/2006/relationships/hyperlink" Target="https://sftool.gov/Content/attachments/guiding_principles_for_sustainable_federal_buildings_and_associated_instructions_february_2016.pdf" TargetMode="External"/><Relationship Id="rId66" Type="http://schemas.openxmlformats.org/officeDocument/2006/relationships/hyperlink" Target="https://sftool.gov/Content/attachments/guiding_principles_for_sustainable_federal_buildings_and_associated_instructions_february_2016.pdf" TargetMode="External"/><Relationship Id="rId74" Type="http://schemas.openxmlformats.org/officeDocument/2006/relationships/hyperlink" Target="https://www.gpo.gov/fdsys/pkg/FR-2015-03-25/pdf/2015-07016.pdf" TargetMode="External"/><Relationship Id="rId5" Type="http://schemas.openxmlformats.org/officeDocument/2006/relationships/hyperlink" Target="https://www.nps.gov/dscw/upload/NPS-Metering-Policy_(ca1978).pdf" TargetMode="External"/><Relationship Id="rId15" Type="http://schemas.openxmlformats.org/officeDocument/2006/relationships/hyperlink" Target="https://sftool.gov/Content/attachments/guiding_principles_for_sustainable_federal_buildings_and_associated_instructions_february_2016.pdf" TargetMode="External"/><Relationship Id="rId23" Type="http://schemas.openxmlformats.org/officeDocument/2006/relationships/hyperlink" Target="https://sftool.gov/Content/attachments/guiding_principles_for_sustainable_federal_buildings_and_associated_instructions_february_2016.pdf" TargetMode="External"/><Relationship Id="rId28" Type="http://schemas.openxmlformats.org/officeDocument/2006/relationships/hyperlink" Target="https://www.epa.gov/radon/radon-resistant-construction-basics-and-techniques" TargetMode="External"/><Relationship Id="rId36" Type="http://schemas.openxmlformats.org/officeDocument/2006/relationships/hyperlink" Target="https://sftool.gov/Content/attachments/guiding_principles_for_sustainable_federal_buildings_and_associated_instructions_february_2016.pdf" TargetMode="External"/><Relationship Id="rId49" Type="http://schemas.openxmlformats.org/officeDocument/2006/relationships/hyperlink" Target="https://sftool.gov/Content/attachments/guiding_principles_for_sustainable_federal_buildings_and_associated_instructions_february_2016.pdf" TargetMode="External"/><Relationship Id="rId57" Type="http://schemas.openxmlformats.org/officeDocument/2006/relationships/hyperlink" Target="https://sftool.gov/Content/attachments/guiding_principles_for_sustainable_federal_buildings_and_associated_instructions_february_2016.pdf" TargetMode="External"/><Relationship Id="rId61" Type="http://schemas.openxmlformats.org/officeDocument/2006/relationships/hyperlink" Target="http://www.biopreferred.gov/?SMSESSION=NO" TargetMode="External"/><Relationship Id="rId10" Type="http://schemas.openxmlformats.org/officeDocument/2006/relationships/hyperlink" Target="http://frwebgate.access.gpo.gov/cgi-bin/getdoc.cgi?dbname=110_cong_bills&amp;docid=f:h6enr.txt.pdf" TargetMode="External"/><Relationship Id="rId19" Type="http://schemas.openxmlformats.org/officeDocument/2006/relationships/hyperlink" Target="http://www.nps.gov/dscw/loader.cfm?csModule=security/getfile&amp;pageid=770801" TargetMode="External"/><Relationship Id="rId31" Type="http://schemas.openxmlformats.org/officeDocument/2006/relationships/hyperlink" Target="https://sftool.gov/Content/attachments/guiding_principles_for_sustainable_federal_buildings_and_associated_instructions_february_2016.pdf" TargetMode="External"/><Relationship Id="rId44" Type="http://schemas.openxmlformats.org/officeDocument/2006/relationships/hyperlink" Target="http://edocket.access.gpo.gov/2007/pdf/07-374.pdf" TargetMode="External"/><Relationship Id="rId52" Type="http://schemas.openxmlformats.org/officeDocument/2006/relationships/hyperlink" Target="https://sftool.gov/Content/attachments/guiding_principles_for_sustainable_federal_buildings_and_associated_instructions_february_2016.pdf" TargetMode="External"/><Relationship Id="rId60" Type="http://schemas.openxmlformats.org/officeDocument/2006/relationships/hyperlink" Target="https://www.energystar.gov/index.cfm?c=fed_agencies.fed_ag_efficient" TargetMode="External"/><Relationship Id="rId65" Type="http://schemas.openxmlformats.org/officeDocument/2006/relationships/hyperlink" Target="https://sftool.gov/Content/attachments/guiding_principles_for_sustainable_federal_buildings_and_associated_instructions_february_2016.pdf" TargetMode="External"/><Relationship Id="rId73" Type="http://schemas.openxmlformats.org/officeDocument/2006/relationships/hyperlink" Target="https://sftool.gov/Content/attachments/guiding_principles_for_sustainable_federal_buildings_and_associated_instructions_february_2016.pdf" TargetMode="External"/><Relationship Id="rId78" Type="http://schemas.openxmlformats.org/officeDocument/2006/relationships/comments" Target="../comments1.xml"/><Relationship Id="rId4" Type="http://schemas.openxmlformats.org/officeDocument/2006/relationships/hyperlink" Target="https://www.nps.gov/policy/mp/policies.html" TargetMode="External"/><Relationship Id="rId9" Type="http://schemas.openxmlformats.org/officeDocument/2006/relationships/hyperlink" Target="http://www.doi.gov/greening/buildings/SustBldgsMOU.pdf" TargetMode="External"/><Relationship Id="rId14" Type="http://schemas.openxmlformats.org/officeDocument/2006/relationships/hyperlink" Target="http://www.doi.gov/greening/buildings/SustBldgsMOU.pdf" TargetMode="External"/><Relationship Id="rId22" Type="http://schemas.openxmlformats.org/officeDocument/2006/relationships/hyperlink" Target="http://frwebgate.access.gpo.gov/cgi-bin/getdoc.cgi?dbname=109_cong_bills&amp;docid=f:h6enr.txt.pdf" TargetMode="External"/><Relationship Id="rId27" Type="http://schemas.openxmlformats.org/officeDocument/2006/relationships/hyperlink" Target="http://www.nature.nps.gov/biology/ipm/" TargetMode="External"/><Relationship Id="rId30" Type="http://schemas.openxmlformats.org/officeDocument/2006/relationships/hyperlink" Target="https://sftool.gov/Content/attachments/guiding_principles_for_sustainable_federal_buildings_and_associated_instructions_february_2016.pdf" TargetMode="External"/><Relationship Id="rId35" Type="http://schemas.openxmlformats.org/officeDocument/2006/relationships/hyperlink" Target="https://sftool.gov/Content/attachments/guiding_principles_for_sustainable_federal_buildings_and_associated_instructions_february_2016.pdf" TargetMode="External"/><Relationship Id="rId43" Type="http://schemas.openxmlformats.org/officeDocument/2006/relationships/hyperlink" Target="http://frwebgate.access.gpo.gov/cgi-bin/getdoc.cgi?dbname=110_cong_bills&amp;docid=f:h6enr.txt.pdf" TargetMode="External"/><Relationship Id="rId48" Type="http://schemas.openxmlformats.org/officeDocument/2006/relationships/hyperlink" Target="https://sftool.gov/Content/attachments/guiding_principles_for_sustainable_federal_buildings_and_associated_instructions_february_2016.pdf" TargetMode="External"/><Relationship Id="rId56" Type="http://schemas.openxmlformats.org/officeDocument/2006/relationships/hyperlink" Target="https://sftool.gov/Content/attachments/guiding_principles_for_sustainable_federal_buildings_and_associated_instructions_february_2016.pdf" TargetMode="External"/><Relationship Id="rId64" Type="http://schemas.openxmlformats.org/officeDocument/2006/relationships/hyperlink" Target="http://frwebgate.access.gpo.gov/cgi-bin/getdoc.cgi?dbname=110_cong_bills&amp;docid=f:h6enr.txt.pdf" TargetMode="External"/><Relationship Id="rId69" Type="http://schemas.openxmlformats.org/officeDocument/2006/relationships/hyperlink" Target="https://sftool.gov/Content/attachments/guiding_principles_for_sustainable_federal_buildings_and_associated_instructions_february_2016.pdf" TargetMode="External"/><Relationship Id="rId77" Type="http://schemas.openxmlformats.org/officeDocument/2006/relationships/vmlDrawing" Target="../drawings/vmlDrawing1.vml"/><Relationship Id="rId8" Type="http://schemas.openxmlformats.org/officeDocument/2006/relationships/hyperlink" Target="https://www.epa.gov/npdes/stormwater-discharges-construction-activities" TargetMode="External"/><Relationship Id="rId51" Type="http://schemas.openxmlformats.org/officeDocument/2006/relationships/hyperlink" Target="https://sftool.gov/Content/attachments/guiding_principles_for_sustainable_federal_buildings_and_associated_instructions_february_2016.pdf" TargetMode="External"/><Relationship Id="rId72" Type="http://schemas.openxmlformats.org/officeDocument/2006/relationships/hyperlink" Target="https://sftool.gov/Content/attachments/guiding_principles_for_sustainable_federal_buildings_and_associated_instructions_february_2016.pdf" TargetMode="External"/><Relationship Id="rId3" Type="http://schemas.openxmlformats.org/officeDocument/2006/relationships/hyperlink" Target="https://www.nps.gov/policy/mp/policies.html" TargetMode="External"/><Relationship Id="rId12" Type="http://schemas.openxmlformats.org/officeDocument/2006/relationships/hyperlink" Target="http://www.nps.gov/policy/mp/policies.html" TargetMode="External"/><Relationship Id="rId17" Type="http://schemas.openxmlformats.org/officeDocument/2006/relationships/hyperlink" Target="https://sftool.gov/Content/attachments/guiding_principles_for_sustainable_federal_buildings_and_associated_instructions_february_2016.pdf" TargetMode="External"/><Relationship Id="rId25" Type="http://schemas.openxmlformats.org/officeDocument/2006/relationships/hyperlink" Target="http://www.gpo.gov/fdsys/pkg/FR-2015-03-25/pdf/2015-07016.pdf" TargetMode="External"/><Relationship Id="rId33" Type="http://schemas.openxmlformats.org/officeDocument/2006/relationships/hyperlink" Target="https://sftool.gov/Content/attachments/guiding_principles_for_sustainable_federal_buildings_and_associated_instructions_february_2016.pdf" TargetMode="External"/><Relationship Id="rId38" Type="http://schemas.openxmlformats.org/officeDocument/2006/relationships/hyperlink" Target="http://frwebgate.access.gpo.gov/cgi-bin/getpage.cgi?dbname=2009_register&amp;page=10835&amp;position=all" TargetMode="External"/><Relationship Id="rId46" Type="http://schemas.openxmlformats.org/officeDocument/2006/relationships/hyperlink" Target="https://sftool.gov/Content/attachments/guiding_principles_for_sustainable_federal_buildings_and_associated_instructions_february_2016.pdf" TargetMode="External"/><Relationship Id="rId59" Type="http://schemas.openxmlformats.org/officeDocument/2006/relationships/hyperlink" Target="https://sftool.gov/Content/attachments/guiding_principles_for_sustainable_federal_buildings_and_associated_instructions_february_2016.pdf" TargetMode="External"/><Relationship Id="rId67" Type="http://schemas.openxmlformats.org/officeDocument/2006/relationships/hyperlink" Target="https://sftool.gov/Content/attachments/guiding_principles_for_sustainable_federal_buildings_and_associated_instructions_february_2016.pdf" TargetMode="External"/><Relationship Id="rId20" Type="http://schemas.openxmlformats.org/officeDocument/2006/relationships/hyperlink" Target="http://www.nps.gov/dscw/loader.cfm?csModule=security/getfile&amp;pageid=770801" TargetMode="External"/><Relationship Id="rId41" Type="http://schemas.openxmlformats.org/officeDocument/2006/relationships/hyperlink" Target="http://www1.eere.energy.gov/femp/pdfs/eep_productfactsheet.pdf" TargetMode="External"/><Relationship Id="rId54" Type="http://schemas.openxmlformats.org/officeDocument/2006/relationships/hyperlink" Target="https://sftool.gov/Content/attachments/guiding_principles_for_sustainable_federal_buildings_and_associated_instructions_february_2016.pdf" TargetMode="External"/><Relationship Id="rId62" Type="http://schemas.openxmlformats.org/officeDocument/2006/relationships/hyperlink" Target="http://www.gpo.gov/fdsys/pkg/FR-2015-03-25/pdf/2015-07016.pdf" TargetMode="External"/><Relationship Id="rId70" Type="http://schemas.openxmlformats.org/officeDocument/2006/relationships/hyperlink" Target="https://sftool.gov/Content/attachments/guiding_principles_for_sustainable_federal_buildings_and_associated_instructions_february_2016.pdf" TargetMode="External"/><Relationship Id="rId75" Type="http://schemas.openxmlformats.org/officeDocument/2006/relationships/printerSettings" Target="../printerSettings/printerSettings2.bin"/><Relationship Id="rId1" Type="http://schemas.openxmlformats.org/officeDocument/2006/relationships/hyperlink" Target="http://frwebgate.access.gpo.gov/cgi-bin/getdoc.cgi?dbname=109_cong_bills&amp;docid=f:h6enr.txt.pdf" TargetMode="External"/><Relationship Id="rId6" Type="http://schemas.openxmlformats.org/officeDocument/2006/relationships/hyperlink" Target="http://frwebgate.access.gpo.gov/cgi-bin/getdoc.cgi?dbname=110_cong_bills&amp;docid=f:h6enr.tx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4"/>
  <sheetViews>
    <sheetView tabSelected="1" zoomScaleNormal="100" workbookViewId="0">
      <selection activeCell="A13" sqref="A13"/>
    </sheetView>
  </sheetViews>
  <sheetFormatPr defaultRowHeight="14.4" x14ac:dyDescent="0.3"/>
  <cols>
    <col min="1" max="1" width="4.6640625" customWidth="1"/>
  </cols>
  <sheetData>
    <row r="1" spans="1:16" s="132" customFormat="1" ht="100.2" customHeight="1" thickBot="1" x14ac:dyDescent="0.35">
      <c r="A1" s="139" t="s">
        <v>612</v>
      </c>
      <c r="B1" s="140"/>
      <c r="C1" s="140"/>
      <c r="D1" s="140"/>
      <c r="E1" s="140"/>
      <c r="F1" s="140"/>
      <c r="G1" s="140"/>
      <c r="H1" s="140"/>
      <c r="I1" s="140"/>
      <c r="J1" s="140"/>
      <c r="K1" s="140"/>
      <c r="L1" s="140"/>
      <c r="M1" s="140"/>
      <c r="N1" s="140"/>
      <c r="O1" s="140"/>
      <c r="P1" s="141"/>
    </row>
    <row r="2" spans="1:16" ht="35.25" customHeight="1" x14ac:dyDescent="0.3">
      <c r="A2" s="134">
        <v>1</v>
      </c>
      <c r="B2" s="142" t="s">
        <v>688</v>
      </c>
      <c r="C2" s="144"/>
      <c r="D2" s="144"/>
      <c r="E2" s="144"/>
      <c r="F2" s="144"/>
      <c r="G2" s="144"/>
      <c r="H2" s="144"/>
      <c r="I2" s="144"/>
      <c r="J2" s="144"/>
      <c r="K2" s="144"/>
      <c r="L2" s="144"/>
      <c r="M2" s="144"/>
      <c r="N2" s="144"/>
      <c r="O2" s="144"/>
      <c r="P2" s="145"/>
    </row>
    <row r="3" spans="1:16" ht="78" customHeight="1" x14ac:dyDescent="0.3">
      <c r="A3" s="134">
        <f>+A2+1</f>
        <v>2</v>
      </c>
      <c r="B3" s="142" t="s">
        <v>689</v>
      </c>
      <c r="C3" s="144"/>
      <c r="D3" s="144"/>
      <c r="E3" s="144"/>
      <c r="F3" s="144"/>
      <c r="G3" s="144"/>
      <c r="H3" s="144"/>
      <c r="I3" s="144"/>
      <c r="J3" s="144"/>
      <c r="K3" s="144"/>
      <c r="L3" s="144"/>
      <c r="M3" s="144"/>
      <c r="N3" s="144"/>
      <c r="O3" s="144"/>
      <c r="P3" s="145"/>
    </row>
    <row r="4" spans="1:16" ht="67.5" customHeight="1" x14ac:dyDescent="0.3">
      <c r="A4" s="134">
        <f t="shared" ref="A4:A9" si="0">+A3+1</f>
        <v>3</v>
      </c>
      <c r="B4" s="142" t="s">
        <v>690</v>
      </c>
      <c r="C4" s="144"/>
      <c r="D4" s="144"/>
      <c r="E4" s="144"/>
      <c r="F4" s="144"/>
      <c r="G4" s="144"/>
      <c r="H4" s="144"/>
      <c r="I4" s="144"/>
      <c r="J4" s="144"/>
      <c r="K4" s="144"/>
      <c r="L4" s="144"/>
      <c r="M4" s="144"/>
      <c r="N4" s="144"/>
      <c r="O4" s="144"/>
      <c r="P4" s="145"/>
    </row>
    <row r="5" spans="1:16" ht="40.5" customHeight="1" x14ac:dyDescent="0.3">
      <c r="A5" s="134">
        <f t="shared" si="0"/>
        <v>4</v>
      </c>
      <c r="B5" s="142" t="s">
        <v>695</v>
      </c>
      <c r="C5" s="142"/>
      <c r="D5" s="142"/>
      <c r="E5" s="142"/>
      <c r="F5" s="142"/>
      <c r="G5" s="142"/>
      <c r="H5" s="142"/>
      <c r="I5" s="142"/>
      <c r="J5" s="142"/>
      <c r="K5" s="142"/>
      <c r="L5" s="142"/>
      <c r="M5" s="142"/>
      <c r="N5" s="142"/>
      <c r="O5" s="142"/>
      <c r="P5" s="143"/>
    </row>
    <row r="6" spans="1:16" ht="36" customHeight="1" x14ac:dyDescent="0.3">
      <c r="A6" s="134">
        <f t="shared" si="0"/>
        <v>5</v>
      </c>
      <c r="B6" s="142" t="s">
        <v>691</v>
      </c>
      <c r="C6" s="144"/>
      <c r="D6" s="144"/>
      <c r="E6" s="144"/>
      <c r="F6" s="144"/>
      <c r="G6" s="144"/>
      <c r="H6" s="144"/>
      <c r="I6" s="144"/>
      <c r="J6" s="144"/>
      <c r="K6" s="144"/>
      <c r="L6" s="144"/>
      <c r="M6" s="144"/>
      <c r="N6" s="144"/>
      <c r="O6" s="144"/>
      <c r="P6" s="145"/>
    </row>
    <row r="7" spans="1:16" ht="36" customHeight="1" x14ac:dyDescent="0.3">
      <c r="A7" s="134">
        <f t="shared" si="0"/>
        <v>6</v>
      </c>
      <c r="B7" s="142" t="s">
        <v>692</v>
      </c>
      <c r="C7" s="142"/>
      <c r="D7" s="142"/>
      <c r="E7" s="142"/>
      <c r="F7" s="142"/>
      <c r="G7" s="142"/>
      <c r="H7" s="142"/>
      <c r="I7" s="142"/>
      <c r="J7" s="142"/>
      <c r="K7" s="142"/>
      <c r="L7" s="142"/>
      <c r="M7" s="142"/>
      <c r="N7" s="142"/>
      <c r="O7" s="142"/>
      <c r="P7" s="143"/>
    </row>
    <row r="8" spans="1:16" ht="33" customHeight="1" x14ac:dyDescent="0.3">
      <c r="A8" s="134">
        <f t="shared" si="0"/>
        <v>7</v>
      </c>
      <c r="B8" s="142" t="s">
        <v>693</v>
      </c>
      <c r="C8" s="144"/>
      <c r="D8" s="144"/>
      <c r="E8" s="144"/>
      <c r="F8" s="144"/>
      <c r="G8" s="144"/>
      <c r="H8" s="144"/>
      <c r="I8" s="144"/>
      <c r="J8" s="144"/>
      <c r="K8" s="144"/>
      <c r="L8" s="144"/>
      <c r="M8" s="144"/>
      <c r="N8" s="144"/>
      <c r="O8" s="144"/>
      <c r="P8" s="145"/>
    </row>
    <row r="9" spans="1:16" ht="45" customHeight="1" x14ac:dyDescent="0.3">
      <c r="A9" s="134">
        <f t="shared" si="0"/>
        <v>8</v>
      </c>
      <c r="B9" s="142" t="s">
        <v>694</v>
      </c>
      <c r="C9" s="142"/>
      <c r="D9" s="142"/>
      <c r="E9" s="142"/>
      <c r="F9" s="142"/>
      <c r="G9" s="142"/>
      <c r="H9" s="142"/>
      <c r="I9" s="142"/>
      <c r="J9" s="142"/>
      <c r="K9" s="142"/>
      <c r="L9" s="142"/>
      <c r="M9" s="142"/>
      <c r="N9" s="142"/>
      <c r="O9" s="142"/>
      <c r="P9" s="143"/>
    </row>
    <row r="14" spans="1:16" x14ac:dyDescent="0.3">
      <c r="D14" s="133"/>
    </row>
  </sheetData>
  <sheetProtection password="CF41" sheet="1" objects="1" scenarios="1"/>
  <mergeCells count="9">
    <mergeCell ref="A1:P1"/>
    <mergeCell ref="B9:P9"/>
    <mergeCell ref="B4:P4"/>
    <mergeCell ref="B6:P6"/>
    <mergeCell ref="B8:P8"/>
    <mergeCell ref="B2:P2"/>
    <mergeCell ref="B3:P3"/>
    <mergeCell ref="B7:P7"/>
    <mergeCell ref="B5:P5"/>
  </mergeCells>
  <phoneticPr fontId="18" type="noConversion"/>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F492"/>
  <sheetViews>
    <sheetView view="pageLayout" topLeftCell="L1" zoomScaleNormal="100" workbookViewId="0">
      <selection activeCell="H188" sqref="H188"/>
    </sheetView>
  </sheetViews>
  <sheetFormatPr defaultRowHeight="14.4" x14ac:dyDescent="0.3"/>
  <cols>
    <col min="1" max="1" width="13.88671875" style="38" hidden="1" customWidth="1"/>
    <col min="2" max="2" width="7" style="38" hidden="1" customWidth="1"/>
    <col min="3" max="3" width="9.33203125" style="38" hidden="1" customWidth="1"/>
    <col min="4" max="4" width="11.109375" style="38" hidden="1" customWidth="1"/>
    <col min="5" max="5" width="12.109375" style="38" hidden="1" customWidth="1"/>
    <col min="6" max="6" width="11.44140625" style="38" hidden="1" customWidth="1"/>
    <col min="7" max="7" width="13.109375" style="38" hidden="1" customWidth="1"/>
    <col min="8" max="8" width="22.5546875" customWidth="1"/>
    <col min="9" max="9" width="24.6640625" customWidth="1"/>
    <col min="10" max="10" width="8.33203125" customWidth="1"/>
    <col min="11" max="11" width="9.6640625" customWidth="1"/>
    <col min="12" max="12" width="22.33203125" customWidth="1"/>
    <col min="13" max="13" width="8.88671875" customWidth="1"/>
    <col min="14" max="14" width="9.6640625" customWidth="1"/>
    <col min="15" max="15" width="22.33203125" customWidth="1"/>
    <col min="16" max="16" width="8.6640625" customWidth="1"/>
    <col min="17" max="17" width="9.6640625" customWidth="1"/>
    <col min="18" max="18" width="22.33203125" customWidth="1"/>
    <col min="19" max="19" width="8.33203125" customWidth="1"/>
    <col min="20" max="20" width="9.6640625" customWidth="1"/>
    <col min="21" max="21" width="22.33203125" customWidth="1"/>
    <col min="22" max="22" width="8.6640625" customWidth="1"/>
    <col min="23" max="23" width="9.6640625" customWidth="1"/>
    <col min="24" max="24" width="22.33203125" customWidth="1"/>
    <col min="25" max="25" width="8.33203125" customWidth="1"/>
    <col min="26" max="26" width="9.6640625" customWidth="1"/>
    <col min="27" max="27" width="22.44140625" customWidth="1"/>
    <col min="28" max="30" width="10.33203125" style="38" hidden="1" customWidth="1"/>
    <col min="31" max="31" width="70.6640625" style="98" customWidth="1"/>
    <col min="32" max="32" width="10.33203125" style="38" customWidth="1"/>
  </cols>
  <sheetData>
    <row r="1" spans="1:32" s="9" customFormat="1" x14ac:dyDescent="0.3">
      <c r="A1" s="37"/>
      <c r="B1" s="37"/>
      <c r="C1" s="37"/>
      <c r="D1" s="37"/>
      <c r="E1" s="37"/>
      <c r="F1" s="37"/>
      <c r="G1" s="37"/>
      <c r="H1" s="171" t="s">
        <v>615</v>
      </c>
      <c r="I1" s="172"/>
      <c r="J1" s="172"/>
      <c r="K1" s="172"/>
      <c r="L1" s="172"/>
      <c r="M1" s="172"/>
      <c r="N1" s="172"/>
      <c r="O1" s="172"/>
      <c r="P1" s="172"/>
      <c r="Q1" s="172"/>
      <c r="R1" s="172"/>
      <c r="S1" s="172"/>
      <c r="T1" s="172"/>
      <c r="U1" s="172"/>
      <c r="V1" s="173"/>
      <c r="W1" s="173"/>
      <c r="X1" s="173"/>
      <c r="Y1" s="173"/>
      <c r="Z1" s="73"/>
      <c r="AA1" s="52"/>
      <c r="AB1" s="37"/>
      <c r="AC1" s="37"/>
      <c r="AD1" s="37"/>
      <c r="AE1" s="97"/>
      <c r="AF1" s="37"/>
    </row>
    <row r="2" spans="1:32" s="9" customFormat="1" x14ac:dyDescent="0.3">
      <c r="A2" s="37"/>
      <c r="B2" s="37"/>
      <c r="C2" s="37"/>
      <c r="D2" s="37"/>
      <c r="E2" s="37"/>
      <c r="F2" s="37"/>
      <c r="G2" s="37"/>
      <c r="H2" s="172"/>
      <c r="I2" s="172"/>
      <c r="J2" s="172"/>
      <c r="K2" s="172"/>
      <c r="L2" s="172"/>
      <c r="M2" s="172"/>
      <c r="N2" s="172"/>
      <c r="O2" s="172"/>
      <c r="P2" s="172"/>
      <c r="Q2" s="172"/>
      <c r="R2" s="172"/>
      <c r="S2" s="172"/>
      <c r="T2" s="172"/>
      <c r="U2" s="172"/>
      <c r="V2" s="173"/>
      <c r="W2" s="173"/>
      <c r="X2" s="173"/>
      <c r="Y2" s="173"/>
      <c r="Z2" s="73"/>
      <c r="AA2" s="52"/>
      <c r="AB2" s="37"/>
      <c r="AC2" s="37"/>
      <c r="AD2" s="37"/>
      <c r="AE2" s="97"/>
      <c r="AF2" s="37"/>
    </row>
    <row r="3" spans="1:32" ht="62.25" customHeight="1" x14ac:dyDescent="0.3">
      <c r="H3" s="172"/>
      <c r="I3" s="172"/>
      <c r="J3" s="172"/>
      <c r="K3" s="172"/>
      <c r="L3" s="172"/>
      <c r="M3" s="172"/>
      <c r="N3" s="172"/>
      <c r="O3" s="172"/>
      <c r="P3" s="172"/>
      <c r="Q3" s="172"/>
      <c r="R3" s="172"/>
      <c r="S3" s="172"/>
      <c r="T3" s="172"/>
      <c r="U3" s="172"/>
      <c r="V3" s="173"/>
      <c r="W3" s="173"/>
      <c r="X3" s="173"/>
      <c r="Y3" s="173"/>
      <c r="Z3" s="73"/>
      <c r="AA3" s="53"/>
    </row>
    <row r="4" spans="1:32" ht="15" customHeight="1" x14ac:dyDescent="0.25">
      <c r="H4" s="180"/>
      <c r="I4" s="180"/>
      <c r="J4" s="180"/>
      <c r="K4" s="180"/>
      <c r="L4" s="180"/>
      <c r="M4" s="180"/>
      <c r="N4" s="180"/>
      <c r="O4" s="180"/>
      <c r="P4" s="180"/>
      <c r="Q4" s="180"/>
      <c r="R4" s="180"/>
      <c r="S4" s="180"/>
      <c r="T4" s="180"/>
      <c r="U4" s="180"/>
      <c r="V4" s="180"/>
      <c r="W4" s="166" t="s">
        <v>593</v>
      </c>
      <c r="X4" s="166"/>
      <c r="Y4" s="181"/>
      <c r="Z4" s="182"/>
      <c r="AA4" s="183"/>
    </row>
    <row r="5" spans="1:32" ht="15.75" customHeight="1" x14ac:dyDescent="0.25">
      <c r="H5" s="174" t="s">
        <v>197</v>
      </c>
      <c r="I5" s="174"/>
      <c r="J5" s="175"/>
      <c r="K5" s="175"/>
      <c r="L5" s="175"/>
      <c r="M5" s="175"/>
      <c r="N5" s="175"/>
      <c r="O5" s="175"/>
      <c r="P5" s="54"/>
      <c r="Q5" s="54"/>
      <c r="R5" s="55" t="s">
        <v>265</v>
      </c>
      <c r="S5" s="176"/>
      <c r="T5" s="177"/>
      <c r="U5" s="178"/>
      <c r="V5" s="53"/>
      <c r="W5" s="53"/>
      <c r="X5" s="55" t="s">
        <v>128</v>
      </c>
      <c r="Y5" s="179"/>
      <c r="Z5" s="179"/>
      <c r="AA5" s="179"/>
      <c r="AB5" s="38" t="s">
        <v>618</v>
      </c>
      <c r="AD5" s="38" t="e">
        <f>IF($Y$4="No Building",1,IF($Y$4="New Building",0,IF($Y$6/$Y$11&lt;0.5,1,0)))</f>
        <v>#DIV/0!</v>
      </c>
    </row>
    <row r="6" spans="1:32" ht="15.75" customHeight="1" x14ac:dyDescent="0.25">
      <c r="H6" s="174" t="s">
        <v>260</v>
      </c>
      <c r="I6" s="174"/>
      <c r="J6" s="185"/>
      <c r="K6" s="185"/>
      <c r="L6" s="185"/>
      <c r="M6" s="185"/>
      <c r="N6" s="185"/>
      <c r="O6" s="185"/>
      <c r="P6" s="54"/>
      <c r="Q6" s="54"/>
      <c r="R6" s="55" t="s">
        <v>266</v>
      </c>
      <c r="S6" s="176"/>
      <c r="T6" s="177"/>
      <c r="U6" s="178"/>
      <c r="V6" s="165" t="s">
        <v>129</v>
      </c>
      <c r="W6" s="166"/>
      <c r="X6" s="167"/>
      <c r="Y6" s="179"/>
      <c r="Z6" s="179"/>
      <c r="AA6" s="179"/>
      <c r="AC6" s="59"/>
    </row>
    <row r="7" spans="1:32" ht="15.75" customHeight="1" x14ac:dyDescent="0.25">
      <c r="H7" s="174" t="s">
        <v>201</v>
      </c>
      <c r="I7" s="174"/>
      <c r="J7" s="184"/>
      <c r="K7" s="184"/>
      <c r="L7" s="184"/>
      <c r="M7" s="184"/>
      <c r="N7" s="184"/>
      <c r="O7" s="184"/>
      <c r="P7" s="56"/>
      <c r="Q7" s="56"/>
      <c r="R7" s="55" t="s">
        <v>267</v>
      </c>
      <c r="S7" s="176"/>
      <c r="T7" s="177"/>
      <c r="U7" s="178"/>
      <c r="V7" s="165" t="s">
        <v>130</v>
      </c>
      <c r="W7" s="166"/>
      <c r="X7" s="167"/>
      <c r="Y7" s="179"/>
      <c r="Z7" s="179"/>
      <c r="AA7" s="179"/>
    </row>
    <row r="8" spans="1:32" ht="15.75" customHeight="1" x14ac:dyDescent="0.25">
      <c r="H8" s="174" t="s">
        <v>196</v>
      </c>
      <c r="I8" s="174"/>
      <c r="J8" s="184"/>
      <c r="K8" s="184"/>
      <c r="L8" s="184"/>
      <c r="M8" s="184"/>
      <c r="N8" s="184"/>
      <c r="O8" s="184"/>
      <c r="P8" s="56"/>
      <c r="Q8" s="56"/>
      <c r="R8" s="55" t="s">
        <v>268</v>
      </c>
      <c r="S8" s="176"/>
      <c r="T8" s="177"/>
      <c r="U8" s="178"/>
      <c r="V8" s="53"/>
      <c r="W8" s="166" t="s">
        <v>155</v>
      </c>
      <c r="X8" s="166"/>
      <c r="Y8" s="206"/>
      <c r="Z8" s="206"/>
      <c r="AA8" s="206"/>
    </row>
    <row r="9" spans="1:32" ht="15.75" customHeight="1" x14ac:dyDescent="0.25">
      <c r="H9" s="174" t="s">
        <v>269</v>
      </c>
      <c r="I9" s="174"/>
      <c r="J9" s="201">
        <f ca="1">TODAY()</f>
        <v>43006</v>
      </c>
      <c r="K9" s="201"/>
      <c r="L9" s="201"/>
      <c r="M9" s="201"/>
      <c r="N9" s="201"/>
      <c r="O9" s="201"/>
      <c r="P9" s="58"/>
      <c r="Q9" s="58"/>
      <c r="R9" s="55" t="s">
        <v>262</v>
      </c>
      <c r="S9" s="176"/>
      <c r="T9" s="177"/>
      <c r="U9" s="178"/>
      <c r="V9" s="53"/>
      <c r="W9" s="53"/>
      <c r="X9" s="57" t="s">
        <v>263</v>
      </c>
      <c r="Y9" s="200"/>
      <c r="Z9" s="200"/>
      <c r="AA9" s="200"/>
    </row>
    <row r="10" spans="1:32" ht="15.75" customHeight="1" thickBot="1" x14ac:dyDescent="0.3">
      <c r="H10" s="56"/>
      <c r="I10" s="56"/>
      <c r="J10" s="56"/>
      <c r="K10" s="56"/>
      <c r="L10" s="56"/>
      <c r="M10" s="58"/>
      <c r="N10" s="58"/>
      <c r="O10" s="58"/>
      <c r="P10" s="58"/>
      <c r="Q10" s="58"/>
      <c r="R10" s="53"/>
      <c r="S10" s="10"/>
      <c r="T10" s="10"/>
      <c r="U10" s="53"/>
      <c r="V10" s="53"/>
      <c r="W10" s="53"/>
      <c r="X10" s="57" t="s">
        <v>264</v>
      </c>
      <c r="Y10" s="176"/>
      <c r="Z10" s="202"/>
      <c r="AA10" s="203"/>
    </row>
    <row r="11" spans="1:32" ht="15.75" customHeight="1" x14ac:dyDescent="0.3">
      <c r="H11" s="186" t="str">
        <f>IF(Y4="","Indicate project type (i.e. new building, building renovation, no building)",IF(Y4="New Building"," ",IF(Y4="No Building"," ",IF(Y11=0,"Please Input CRV in block to the right for the building(s) in this project", IF(Y6/Y11&lt;0.5,"Based on the Gross Building Cost and the CRV this project is NOT a major renovation and therefore must meet federal requirements on only the applicable parts of the project (historic buildings may have exceptions)", "Based on the Gross Building Cost and the CRV this project is a major renovation and therefore must comply with all federal requirements (historic buildings may have exceptions)")))))</f>
        <v>Indicate project type (i.e. new building, building renovation, no building)</v>
      </c>
      <c r="I11" s="187"/>
      <c r="J11" s="187"/>
      <c r="K11" s="187"/>
      <c r="L11" s="187"/>
      <c r="M11" s="187"/>
      <c r="N11" s="187"/>
      <c r="O11" s="187"/>
      <c r="P11" s="187"/>
      <c r="Q11" s="187"/>
      <c r="R11" s="187"/>
      <c r="S11" s="188"/>
      <c r="T11" s="10"/>
      <c r="U11" s="53"/>
      <c r="V11" s="53"/>
      <c r="W11" s="216" t="s">
        <v>156</v>
      </c>
      <c r="X11" s="217"/>
      <c r="Y11" s="218"/>
      <c r="Z11" s="219"/>
      <c r="AA11" s="220"/>
    </row>
    <row r="12" spans="1:32" ht="24" customHeight="1" thickBot="1" x14ac:dyDescent="0.35">
      <c r="H12" s="189"/>
      <c r="I12" s="190"/>
      <c r="J12" s="190"/>
      <c r="K12" s="190"/>
      <c r="L12" s="190"/>
      <c r="M12" s="190"/>
      <c r="N12" s="190"/>
      <c r="O12" s="190"/>
      <c r="P12" s="190"/>
      <c r="Q12" s="190"/>
      <c r="R12" s="190"/>
      <c r="S12" s="191"/>
      <c r="T12" s="10"/>
      <c r="U12" s="53"/>
      <c r="V12" s="53"/>
      <c r="W12" s="53"/>
      <c r="X12" s="53"/>
      <c r="Y12" s="53"/>
      <c r="Z12" s="53"/>
      <c r="AA12" s="53"/>
    </row>
    <row r="13" spans="1:32" ht="20.100000000000001" customHeight="1" thickBot="1" x14ac:dyDescent="0.3">
      <c r="H13" s="225" t="s">
        <v>225</v>
      </c>
      <c r="I13" s="226"/>
      <c r="J13" s="192">
        <f>+IF(Y4="Building Renovation",IF(Y11="","Indicate CRV Above",B14/(A14-1)),B14/(A14-1))</f>
        <v>0</v>
      </c>
      <c r="K13" s="193"/>
      <c r="L13" s="194"/>
      <c r="M13" s="192">
        <f>+IF($Y$4="Building Renovation",IF($Y$11="","Indicate CRV Above",C14/A14),C14/A14)</f>
        <v>0</v>
      </c>
      <c r="N13" s="193"/>
      <c r="O13" s="194"/>
      <c r="P13" s="192">
        <f>+IF($Y$4="Building Renovation",IF($Y$11="","Indicate CRV Above",D14/A14),D14/A14)</f>
        <v>0</v>
      </c>
      <c r="Q13" s="193"/>
      <c r="R13" s="194"/>
      <c r="S13" s="192">
        <f>+IF($Y$4="Building Renovation",IF($Y$11="","Indicate CRV Above",E14/A14),E14/A14)</f>
        <v>0</v>
      </c>
      <c r="T13" s="193"/>
      <c r="U13" s="194"/>
      <c r="V13" s="192">
        <f>+IF($Y$4="Building Renovation",IF($Y$11="","Indicate CRV Above",F14/A14),F14/A14)</f>
        <v>0</v>
      </c>
      <c r="W13" s="193"/>
      <c r="X13" s="194"/>
      <c r="Y13" s="192">
        <f>+IF($Y$4="Building Renovation",IF($Y$11="","Indicate CRV Above",G14/A14),G14/A14)</f>
        <v>0</v>
      </c>
      <c r="Z13" s="193"/>
      <c r="AA13" s="194"/>
      <c r="AC13" s="94" t="s">
        <v>270</v>
      </c>
    </row>
    <row r="14" spans="1:32" ht="20.100000000000001" customHeight="1" x14ac:dyDescent="0.25">
      <c r="A14" s="38">
        <f>COUNT(A20:A137)</f>
        <v>41</v>
      </c>
      <c r="B14" s="38">
        <f t="shared" ref="B14:G14" si="0">SUM(B20:B137)</f>
        <v>0</v>
      </c>
      <c r="C14" s="38">
        <f t="shared" si="0"/>
        <v>0</v>
      </c>
      <c r="D14" s="38">
        <f t="shared" si="0"/>
        <v>0</v>
      </c>
      <c r="E14" s="38">
        <f t="shared" si="0"/>
        <v>0</v>
      </c>
      <c r="F14" s="38">
        <f t="shared" si="0"/>
        <v>0</v>
      </c>
      <c r="G14" s="38">
        <f t="shared" si="0"/>
        <v>0</v>
      </c>
      <c r="H14" s="195" t="s">
        <v>200</v>
      </c>
      <c r="I14" s="196"/>
      <c r="J14" s="168" t="str">
        <f>+IF(J20&lt;&gt;"Y","Missed Prereq.",IF(J56&lt;&gt;"Y","Missed Prereq.",IF(J57&lt;&gt;"Y","Missed Prereq.",IF(J58&lt;&gt;"Y","Missed Prereq.",IF(J77&lt;&gt;"Y","Missed Prereq.",IF(J93&lt;&gt;"Y","Missed Prereq.",IF(J94&lt;&gt;"Y","Missed Prereq.",K38+K52+K73+K89+K115+K125+K133)))))))</f>
        <v>Missed Prereq.</v>
      </c>
      <c r="K14" s="169"/>
      <c r="L14" s="170"/>
      <c r="M14" s="168" t="str">
        <f>+IF(M20&lt;&gt;"Y","Missed Prereq.",IF(M56&lt;&gt;"Y","Missed Prereq.",IF(M57&lt;&gt;"Y","Missed Prereq.",IF(M58&lt;&gt;"Y","Missed Prereq.",IF(M77&lt;&gt;"Y","Missed Prereq.",IF(M93&lt;&gt;"Y","Missed Prereq.",IF(M94&lt;&gt;"Y","Missed Prereq.",N38+N52+N73+N89+N115+N125+N133)))))))</f>
        <v>Missed Prereq.</v>
      </c>
      <c r="N14" s="169"/>
      <c r="O14" s="170"/>
      <c r="P14" s="168" t="str">
        <f>+IF(P20&lt;&gt;"Y","Missed Prereq.",IF(P56&lt;&gt;"Y","Missed Prereq.",IF(P57&lt;&gt;"Y","Missed Prereq.",IF(P58&lt;&gt;"Y","Missed Prereq.",IF(P77&lt;&gt;"Y","Missed Prereq.",IF(P93&lt;&gt;"Y","Missed Prereq.",IF(P94&lt;&gt;"Y","Missed Prereq.",Q38+Q52+Q73+Q89+Q115+Q125+Q133)))))))</f>
        <v>Missed Prereq.</v>
      </c>
      <c r="Q14" s="169"/>
      <c r="R14" s="170"/>
      <c r="S14" s="168" t="str">
        <f>+IF(S20&lt;&gt;"Y","Missed Prereq.",IF(S56&lt;&gt;"Y","Missed Prereq.",IF(S57&lt;&gt;"Y","Missed Prereq.",IF(S58&lt;&gt;"Y","Missed Prereq.",IF(S77&lt;&gt;"Y","Missed Prereq.",IF(S93&lt;&gt;"Y","Missed Prereq.",IF(S94&lt;&gt;"Y","Missed Prereq.",T38+T52+T73+T89+T115+T125+T133)))))))</f>
        <v>Missed Prereq.</v>
      </c>
      <c r="T14" s="169"/>
      <c r="U14" s="170"/>
      <c r="V14" s="168" t="str">
        <f>+IF(V20&lt;&gt;"Y","Missed Prereq.",IF(V56&lt;&gt;"Y","Missed Prereq.",IF(V57&lt;&gt;"Y","Missed Prereq.",IF(V58&lt;&gt;"Y","Missed Prereq.",IF(V77&lt;&gt;"Y","Missed Prereq.",IF(V93&lt;&gt;"Y","Missed Prereq.",IF(V94&lt;&gt;"Y","Missed Prereq.",W38+W52+W73+W89+W115+W125+W133)))))))</f>
        <v>Missed Prereq.</v>
      </c>
      <c r="W14" s="169"/>
      <c r="X14" s="170"/>
      <c r="Y14" s="168" t="str">
        <f>+IF(Y20&lt;&gt;"Y","Missed Prereq.",IF(Y56&lt;&gt;"Y","Missed Prereq.",IF(Y57&lt;&gt;"Y","Missed Prereq.",IF(Y58&lt;&gt;"Y","Missed Prereq.",IF(Y77&lt;&gt;"Y","Missed Prereq.",IF(Y93&lt;&gt;"Y","Missed Prereq.",IF(Y94&lt;&gt;"Y","Missed Prereq.",Z38+Z52+Z73+Z89+Z115+Z125+Z133)))))))</f>
        <v>Missed Prereq.</v>
      </c>
      <c r="Z14" s="169"/>
      <c r="AA14" s="170"/>
      <c r="AC14" s="95" t="s">
        <v>271</v>
      </c>
    </row>
    <row r="15" spans="1:32" ht="24" customHeight="1" thickBot="1" x14ac:dyDescent="0.3">
      <c r="H15" s="204" t="s">
        <v>256</v>
      </c>
      <c r="I15" s="205"/>
      <c r="J15" s="197" t="str">
        <f>IF(J14="Missed Prereq.","Not Certified/Missing Prereq.",IF(J14&gt;79,"Platinum (80+)",IF(J14&gt;59,"Gold (60 to 79)",IF(J14&gt;49,"Silver (50 to 59)",IF(J14&gt;39,"Certified (40 to 49)","Below Certified Level")))))</f>
        <v>Not Certified/Missing Prereq.</v>
      </c>
      <c r="K15" s="198"/>
      <c r="L15" s="199"/>
      <c r="M15" s="197" t="str">
        <f>IF(M14="Missed Prereq.","Not Certified/Missing Prereq.",IF(M14&gt;79,"Platinum (80+)",IF(M14&gt;59,"Gold (60 to 79)",IF(M14&gt;49,"Silver (50 to 59)",IF(M14&gt;39,"Certified (40 to 49)","Below Certified Level")))))</f>
        <v>Not Certified/Missing Prereq.</v>
      </c>
      <c r="N15" s="198"/>
      <c r="O15" s="199"/>
      <c r="P15" s="197" t="str">
        <f>IF(P14="Missed Prereq.","Not Certified/Missing Prereq.",IF(P14&gt;79,"Platinum (80+)",IF(P14&gt;59,"Gold (60 to 79)",IF(P14&gt;49,"Silver (50 to 59)",IF(P14&gt;39,"Certified (40 to 49)","Below Certified Level")))))</f>
        <v>Not Certified/Missing Prereq.</v>
      </c>
      <c r="Q15" s="198"/>
      <c r="R15" s="199"/>
      <c r="S15" s="197" t="str">
        <f>IF(S14="Missed Prereq.","Not Certified/Missing Prereq.",IF(S14&gt;79,"Platinum (80+)",IF(S14&gt;59,"Gold (60 to 79)",IF(S14&gt;49,"Silver (50 to 59)",IF(S14&gt;39,"Certified (40 to 49)","Below Certified Level")))))</f>
        <v>Not Certified/Missing Prereq.</v>
      </c>
      <c r="T15" s="198"/>
      <c r="U15" s="199"/>
      <c r="V15" s="197" t="str">
        <f>IF(V14="Missed Prereq.","Not Certified/Missing Prereq.",IF(V14&gt;79,"Platinum (80+)",IF(V14&gt;59,"Gold (60 to 79)",IF(V14&gt;49,"Silver (50 to 59)",IF(V14&gt;39,"Certified (40 to 49)","Below Certified Level")))))</f>
        <v>Not Certified/Missing Prereq.</v>
      </c>
      <c r="W15" s="198"/>
      <c r="X15" s="199"/>
      <c r="Y15" s="197" t="str">
        <f>IF(Y14="Missed Prereq.","Not Certified/Missing Prereq.",IF(Y14&gt;79,"Platinum (80+)",IF(Y14&gt;59,"Gold (60 to 79)",IF(Y14&gt;49,"Silver (50 to 59)",IF(Y14&gt;39,"Certified (40 to 49)","Below Certified Level")))))</f>
        <v>Not Certified/Missing Prereq.</v>
      </c>
      <c r="Z15" s="198"/>
      <c r="AA15" s="199"/>
      <c r="AC15" s="94" t="s">
        <v>272</v>
      </c>
    </row>
    <row r="16" spans="1:32" ht="34.5" customHeight="1" thickBot="1" x14ac:dyDescent="0.3">
      <c r="H16" s="102"/>
      <c r="I16" s="14"/>
      <c r="J16" s="14"/>
      <c r="K16" s="14"/>
      <c r="L16" s="14"/>
      <c r="M16" s="15"/>
      <c r="N16" s="15"/>
      <c r="O16" s="15"/>
      <c r="P16" s="15"/>
      <c r="Q16" s="15"/>
      <c r="R16" s="15"/>
      <c r="S16" s="15"/>
      <c r="T16" s="15"/>
      <c r="U16" s="15"/>
      <c r="V16" s="15"/>
      <c r="W16" s="15"/>
      <c r="X16" s="15"/>
      <c r="Y16" s="15"/>
      <c r="Z16" s="15"/>
      <c r="AA16" s="15"/>
      <c r="AC16" s="95" t="s">
        <v>273</v>
      </c>
    </row>
    <row r="17" spans="1:32" ht="66" customHeight="1" thickBot="1" x14ac:dyDescent="0.35">
      <c r="A17" s="39" t="s">
        <v>199</v>
      </c>
      <c r="B17" s="39"/>
      <c r="H17" s="227" t="s">
        <v>641</v>
      </c>
      <c r="I17" s="228"/>
      <c r="J17" s="228"/>
      <c r="K17" s="228"/>
      <c r="L17" s="228"/>
      <c r="M17" s="228"/>
      <c r="N17" s="228"/>
      <c r="O17" s="228"/>
      <c r="P17" s="228"/>
      <c r="Q17" s="228"/>
      <c r="R17" s="228"/>
      <c r="S17" s="228"/>
      <c r="T17" s="228"/>
      <c r="U17" s="228"/>
      <c r="V17" s="228"/>
      <c r="W17" s="228"/>
      <c r="X17" s="228"/>
      <c r="Y17" s="228"/>
      <c r="Z17" s="228"/>
      <c r="AA17" s="229"/>
      <c r="AC17" s="94" t="s">
        <v>274</v>
      </c>
    </row>
    <row r="18" spans="1:32" ht="30" customHeight="1" thickBot="1" x14ac:dyDescent="0.35">
      <c r="C18" s="230" t="s">
        <v>193</v>
      </c>
      <c r="D18" s="230"/>
      <c r="E18" s="230"/>
      <c r="F18" s="230"/>
      <c r="G18" s="231"/>
      <c r="H18" s="232" t="s">
        <v>195</v>
      </c>
      <c r="I18" s="233"/>
      <c r="J18" s="236" t="s">
        <v>259</v>
      </c>
      <c r="K18" s="237"/>
      <c r="L18" s="238"/>
      <c r="M18" s="239" t="s">
        <v>631</v>
      </c>
      <c r="N18" s="239"/>
      <c r="O18" s="239"/>
      <c r="P18" s="221" t="s">
        <v>632</v>
      </c>
      <c r="Q18" s="222"/>
      <c r="R18" s="240"/>
      <c r="S18" s="221" t="s">
        <v>633</v>
      </c>
      <c r="T18" s="222"/>
      <c r="U18" s="240"/>
      <c r="V18" s="221" t="s">
        <v>634</v>
      </c>
      <c r="W18" s="222"/>
      <c r="X18" s="223"/>
      <c r="Y18" s="221" t="s">
        <v>635</v>
      </c>
      <c r="Z18" s="222"/>
      <c r="AA18" s="223"/>
      <c r="AC18" s="95" t="s">
        <v>275</v>
      </c>
    </row>
    <row r="19" spans="1:32" ht="42" customHeight="1" thickBot="1" x14ac:dyDescent="0.45">
      <c r="C19" s="40"/>
      <c r="D19" s="40"/>
      <c r="E19" s="40"/>
      <c r="F19" s="41"/>
      <c r="H19" s="234"/>
      <c r="I19" s="235"/>
      <c r="J19" s="46" t="s">
        <v>157</v>
      </c>
      <c r="K19" s="46" t="s">
        <v>134</v>
      </c>
      <c r="L19" s="46" t="s">
        <v>127</v>
      </c>
      <c r="M19" s="46" t="s">
        <v>157</v>
      </c>
      <c r="N19" s="46" t="s">
        <v>134</v>
      </c>
      <c r="O19" s="46" t="s">
        <v>127</v>
      </c>
      <c r="P19" s="46" t="s">
        <v>157</v>
      </c>
      <c r="Q19" s="46" t="s">
        <v>134</v>
      </c>
      <c r="R19" s="46" t="s">
        <v>127</v>
      </c>
      <c r="S19" s="46" t="s">
        <v>157</v>
      </c>
      <c r="T19" s="46" t="s">
        <v>134</v>
      </c>
      <c r="U19" s="46" t="s">
        <v>127</v>
      </c>
      <c r="V19" s="46" t="s">
        <v>157</v>
      </c>
      <c r="W19" s="46" t="s">
        <v>134</v>
      </c>
      <c r="X19" s="46" t="s">
        <v>127</v>
      </c>
      <c r="Y19" s="46" t="s">
        <v>157</v>
      </c>
      <c r="Z19" s="46" t="s">
        <v>134</v>
      </c>
      <c r="AA19" s="46" t="s">
        <v>127</v>
      </c>
      <c r="AC19" s="94" t="s">
        <v>276</v>
      </c>
      <c r="AE19" s="100" t="s">
        <v>611</v>
      </c>
    </row>
    <row r="20" spans="1:32" ht="67.5" customHeight="1" x14ac:dyDescent="0.25">
      <c r="A20" s="38">
        <v>1</v>
      </c>
      <c r="B20" s="38">
        <f>IF(J20="Y",1,IF(J20="N",0,IF(J20="NA",IF($AD$5=1,1,0),0)))</f>
        <v>0</v>
      </c>
      <c r="C20" s="38">
        <f>IF(M20="Y",1,IF(M20="N",0,IF(M20="NA",IF($AD$5=1,1,0),0)))</f>
        <v>0</v>
      </c>
      <c r="D20" s="38">
        <f>IF(P20="Y",1,IF(P20="N",0,IF(P20="NA",IF($AD$5=1,1,0),0)))</f>
        <v>0</v>
      </c>
      <c r="E20" s="38">
        <f>IF(S20="Y",1,IF(S20="N",0,IF(S20="NA",IF($AD$5=1,1,0),0)))</f>
        <v>0</v>
      </c>
      <c r="F20" s="38">
        <f>IF(V20="Y",1,IF(V20="N",0,IF(V20="NA",IF($AD$5=1,1,0),0)))</f>
        <v>0</v>
      </c>
      <c r="G20" s="38">
        <f>IF(Y20="Y",1,IF(Y20="N",0,IF(Y20="NA",IF($AD$5=1,1,0),0)))</f>
        <v>0</v>
      </c>
      <c r="H20" s="27" t="s">
        <v>202</v>
      </c>
      <c r="I20" s="71" t="s">
        <v>158</v>
      </c>
      <c r="J20" s="35"/>
      <c r="K20" s="74"/>
      <c r="L20" s="125"/>
      <c r="M20" s="101"/>
      <c r="N20" s="126"/>
      <c r="O20" s="125"/>
      <c r="P20" s="101"/>
      <c r="Q20" s="126"/>
      <c r="R20" s="125"/>
      <c r="S20" s="101"/>
      <c r="T20" s="126"/>
      <c r="U20" s="125"/>
      <c r="V20" s="101"/>
      <c r="W20" s="126"/>
      <c r="X20" s="125"/>
      <c r="Y20" s="101"/>
      <c r="Z20" s="126"/>
      <c r="AA20" s="125"/>
      <c r="AC20" s="95" t="s">
        <v>277</v>
      </c>
    </row>
    <row r="21" spans="1:32" ht="65.099999999999994" customHeight="1" x14ac:dyDescent="0.25">
      <c r="A21" s="38">
        <v>1</v>
      </c>
      <c r="B21" s="38">
        <f>IF(J21="Y",1,IF(J21="N",0,IF(J21="NA",IF($AD$5=1,1,0),0)))</f>
        <v>0</v>
      </c>
      <c r="C21" s="38">
        <f>IF(M21="Y",1,IF(M21="N",0,IF(M21="NA",IF($AD$5=1,1,0),0)))</f>
        <v>0</v>
      </c>
      <c r="D21" s="38">
        <f>IF(P21="Y",1,IF(P21="N",0,IF(P21="NA",IF($AD$5=1,1,0),0)))</f>
        <v>0</v>
      </c>
      <c r="E21" s="38">
        <f>IF(S21="Y",1,IF(S21="N",0,IF(S21="NA",IF($AD$5=1,1,0),0)))</f>
        <v>0</v>
      </c>
      <c r="F21" s="38">
        <f>IF(V21="Y",1,IF(V21="N",0,IF(V21="NA",IF($AD$5=1,1,0),0)))</f>
        <v>0</v>
      </c>
      <c r="G21" s="38">
        <f>IF(Y21="Y",1,IF(Y21="N",0,IF(Y21="NA",IF($AD$5=1,1,0),0)))</f>
        <v>0</v>
      </c>
      <c r="H21" s="28" t="s">
        <v>203</v>
      </c>
      <c r="I21" s="29" t="s">
        <v>159</v>
      </c>
      <c r="J21" s="35"/>
      <c r="K21" s="74"/>
      <c r="L21" s="125"/>
      <c r="M21" s="101"/>
      <c r="N21" s="126"/>
      <c r="O21" s="125"/>
      <c r="P21" s="101"/>
      <c r="Q21" s="126"/>
      <c r="R21" s="125"/>
      <c r="S21" s="101"/>
      <c r="T21" s="126"/>
      <c r="U21" s="125"/>
      <c r="V21" s="101"/>
      <c r="W21" s="126"/>
      <c r="X21" s="125"/>
      <c r="Y21" s="101"/>
      <c r="Z21" s="126"/>
      <c r="AA21" s="125"/>
      <c r="AC21" s="94" t="s">
        <v>278</v>
      </c>
    </row>
    <row r="22" spans="1:32" ht="65.099999999999994" customHeight="1" x14ac:dyDescent="0.25">
      <c r="H22" s="16" t="s">
        <v>204</v>
      </c>
      <c r="I22" s="22" t="s">
        <v>160</v>
      </c>
      <c r="J22" s="36"/>
      <c r="K22" s="75"/>
      <c r="L22" s="47"/>
      <c r="M22" s="36"/>
      <c r="N22" s="75"/>
      <c r="O22" s="47"/>
      <c r="P22" s="36"/>
      <c r="Q22" s="75"/>
      <c r="R22" s="47"/>
      <c r="S22" s="36"/>
      <c r="T22" s="75"/>
      <c r="U22" s="47"/>
      <c r="V22" s="36"/>
      <c r="W22" s="75"/>
      <c r="X22" s="47"/>
      <c r="Y22" s="36"/>
      <c r="Z22" s="75"/>
      <c r="AA22" s="47"/>
      <c r="AC22" s="95" t="s">
        <v>279</v>
      </c>
    </row>
    <row r="23" spans="1:32" ht="65.099999999999994" customHeight="1" x14ac:dyDescent="0.25">
      <c r="H23" s="16" t="s">
        <v>205</v>
      </c>
      <c r="I23" s="22" t="s">
        <v>161</v>
      </c>
      <c r="J23" s="36"/>
      <c r="K23" s="75"/>
      <c r="L23" s="47"/>
      <c r="M23" s="36"/>
      <c r="N23" s="75"/>
      <c r="O23" s="47"/>
      <c r="P23" s="36"/>
      <c r="Q23" s="75"/>
      <c r="R23" s="47"/>
      <c r="S23" s="36"/>
      <c r="T23" s="75"/>
      <c r="U23" s="47"/>
      <c r="V23" s="36"/>
      <c r="W23" s="75"/>
      <c r="X23" s="47"/>
      <c r="Y23" s="36"/>
      <c r="Z23" s="75"/>
      <c r="AA23" s="47"/>
      <c r="AC23" s="94" t="s">
        <v>280</v>
      </c>
    </row>
    <row r="24" spans="1:32" ht="65.099999999999994" customHeight="1" x14ac:dyDescent="0.25">
      <c r="H24" s="16" t="s">
        <v>206</v>
      </c>
      <c r="I24" s="22" t="s">
        <v>162</v>
      </c>
      <c r="J24" s="36"/>
      <c r="K24" s="75"/>
      <c r="L24" s="47"/>
      <c r="M24" s="36"/>
      <c r="N24" s="75"/>
      <c r="O24" s="47"/>
      <c r="P24" s="36"/>
      <c r="Q24" s="75"/>
      <c r="R24" s="47"/>
      <c r="S24" s="36"/>
      <c r="T24" s="75"/>
      <c r="U24" s="47"/>
      <c r="V24" s="36"/>
      <c r="W24" s="75"/>
      <c r="X24" s="47"/>
      <c r="Y24" s="36"/>
      <c r="Z24" s="75"/>
      <c r="AA24" s="47"/>
      <c r="AC24" s="95" t="s">
        <v>281</v>
      </c>
    </row>
    <row r="25" spans="1:32" ht="65.099999999999994" customHeight="1" x14ac:dyDescent="0.25">
      <c r="H25" s="16" t="s">
        <v>207</v>
      </c>
      <c r="I25" s="21" t="s">
        <v>163</v>
      </c>
      <c r="J25" s="36"/>
      <c r="K25" s="75"/>
      <c r="L25" s="47"/>
      <c r="M25" s="36"/>
      <c r="N25" s="75"/>
      <c r="O25" s="47"/>
      <c r="P25" s="36"/>
      <c r="Q25" s="75"/>
      <c r="R25" s="47"/>
      <c r="S25" s="36"/>
      <c r="T25" s="75"/>
      <c r="U25" s="47"/>
      <c r="V25" s="36"/>
      <c r="W25" s="75"/>
      <c r="X25" s="47"/>
      <c r="Y25" s="36"/>
      <c r="Z25" s="75"/>
      <c r="AA25" s="47"/>
      <c r="AC25" s="94" t="s">
        <v>282</v>
      </c>
    </row>
    <row r="26" spans="1:32" ht="65.099999999999994" customHeight="1" x14ac:dyDescent="0.25">
      <c r="H26" s="16" t="s">
        <v>208</v>
      </c>
      <c r="I26" s="22" t="s">
        <v>164</v>
      </c>
      <c r="J26" s="36"/>
      <c r="K26" s="75"/>
      <c r="L26" s="47"/>
      <c r="M26" s="36"/>
      <c r="N26" s="75"/>
      <c r="O26" s="47"/>
      <c r="P26" s="36"/>
      <c r="Q26" s="75"/>
      <c r="R26" s="47"/>
      <c r="S26" s="36"/>
      <c r="T26" s="75"/>
      <c r="U26" s="47"/>
      <c r="V26" s="36"/>
      <c r="W26" s="75"/>
      <c r="X26" s="47"/>
      <c r="Y26" s="36"/>
      <c r="Z26" s="75"/>
      <c r="AA26" s="47"/>
      <c r="AC26" s="95" t="s">
        <v>283</v>
      </c>
    </row>
    <row r="27" spans="1:32" ht="65.099999999999994" customHeight="1" x14ac:dyDescent="0.25">
      <c r="H27" s="16" t="s">
        <v>209</v>
      </c>
      <c r="I27" s="22" t="s">
        <v>165</v>
      </c>
      <c r="J27" s="36"/>
      <c r="K27" s="75"/>
      <c r="L27" s="47"/>
      <c r="M27" s="36"/>
      <c r="N27" s="75"/>
      <c r="O27" s="47"/>
      <c r="P27" s="36"/>
      <c r="Q27" s="75"/>
      <c r="R27" s="47"/>
      <c r="S27" s="36"/>
      <c r="T27" s="75"/>
      <c r="U27" s="47"/>
      <c r="V27" s="36"/>
      <c r="W27" s="75"/>
      <c r="X27" s="47"/>
      <c r="Y27" s="36"/>
      <c r="Z27" s="75"/>
      <c r="AA27" s="47"/>
      <c r="AC27" s="94" t="s">
        <v>284</v>
      </c>
    </row>
    <row r="28" spans="1:32" ht="65.099999999999994" customHeight="1" x14ac:dyDescent="0.25">
      <c r="H28" s="16" t="s">
        <v>210</v>
      </c>
      <c r="I28" s="22" t="s">
        <v>166</v>
      </c>
      <c r="J28" s="36"/>
      <c r="K28" s="75"/>
      <c r="L28" s="47"/>
      <c r="M28" s="36"/>
      <c r="N28" s="75"/>
      <c r="O28" s="47"/>
      <c r="P28" s="36"/>
      <c r="Q28" s="75"/>
      <c r="R28" s="47"/>
      <c r="S28" s="36"/>
      <c r="T28" s="75"/>
      <c r="U28" s="47"/>
      <c r="V28" s="36"/>
      <c r="W28" s="75"/>
      <c r="X28" s="47"/>
      <c r="Y28" s="36"/>
      <c r="Z28" s="75"/>
      <c r="AA28" s="47"/>
      <c r="AC28" s="95" t="s">
        <v>285</v>
      </c>
    </row>
    <row r="29" spans="1:32" ht="65.099999999999994" customHeight="1" x14ac:dyDescent="0.25">
      <c r="H29" s="16" t="s">
        <v>211</v>
      </c>
      <c r="I29" s="21" t="s">
        <v>167</v>
      </c>
      <c r="J29" s="36"/>
      <c r="K29" s="75"/>
      <c r="L29" s="47"/>
      <c r="M29" s="36"/>
      <c r="N29" s="75"/>
      <c r="O29" s="47"/>
      <c r="P29" s="36"/>
      <c r="Q29" s="75"/>
      <c r="R29" s="47"/>
      <c r="S29" s="36"/>
      <c r="T29" s="75"/>
      <c r="U29" s="47"/>
      <c r="V29" s="36"/>
      <c r="W29" s="75"/>
      <c r="X29" s="47"/>
      <c r="Y29" s="36"/>
      <c r="Z29" s="75"/>
      <c r="AA29" s="47"/>
      <c r="AC29" s="94" t="s">
        <v>286</v>
      </c>
    </row>
    <row r="30" spans="1:32" s="92" customFormat="1" ht="65.099999999999994" customHeight="1" x14ac:dyDescent="0.25">
      <c r="A30" s="38"/>
      <c r="B30" s="38"/>
      <c r="C30" s="38"/>
      <c r="D30" s="38"/>
      <c r="E30" s="38"/>
      <c r="F30" s="38"/>
      <c r="G30" s="38"/>
      <c r="H30" s="88" t="s">
        <v>212</v>
      </c>
      <c r="I30" s="105" t="s">
        <v>685</v>
      </c>
      <c r="J30" s="89"/>
      <c r="K30" s="90"/>
      <c r="L30" s="91"/>
      <c r="M30" s="89"/>
      <c r="N30" s="90"/>
      <c r="O30" s="91"/>
      <c r="P30" s="89"/>
      <c r="Q30" s="90"/>
      <c r="R30" s="91"/>
      <c r="S30" s="89"/>
      <c r="T30" s="90"/>
      <c r="U30" s="91"/>
      <c r="V30" s="89"/>
      <c r="W30" s="90"/>
      <c r="X30" s="91"/>
      <c r="Y30" s="89"/>
      <c r="Z30" s="90"/>
      <c r="AA30" s="91"/>
      <c r="AB30" s="87"/>
      <c r="AC30" s="95" t="s">
        <v>287</v>
      </c>
      <c r="AD30" s="87"/>
      <c r="AE30" s="99"/>
      <c r="AF30" s="87"/>
    </row>
    <row r="31" spans="1:32" s="92" customFormat="1" ht="65.099999999999994" customHeight="1" x14ac:dyDescent="0.25">
      <c r="A31" s="38"/>
      <c r="B31" s="38"/>
      <c r="C31" s="38"/>
      <c r="D31" s="38"/>
      <c r="E31" s="38"/>
      <c r="F31" s="38"/>
      <c r="G31" s="38"/>
      <c r="H31" s="88" t="s">
        <v>213</v>
      </c>
      <c r="I31" s="105" t="s">
        <v>684</v>
      </c>
      <c r="J31" s="89"/>
      <c r="K31" s="90"/>
      <c r="L31" s="91"/>
      <c r="M31" s="89"/>
      <c r="N31" s="90"/>
      <c r="O31" s="91"/>
      <c r="P31" s="89"/>
      <c r="Q31" s="90"/>
      <c r="R31" s="91"/>
      <c r="S31" s="89"/>
      <c r="T31" s="90"/>
      <c r="U31" s="91"/>
      <c r="V31" s="89"/>
      <c r="W31" s="90"/>
      <c r="X31" s="91"/>
      <c r="Y31" s="89"/>
      <c r="Z31" s="90"/>
      <c r="AA31" s="91"/>
      <c r="AB31" s="87"/>
      <c r="AC31" s="94" t="s">
        <v>288</v>
      </c>
      <c r="AD31" s="87"/>
      <c r="AE31" s="99"/>
      <c r="AF31" s="87"/>
    </row>
    <row r="32" spans="1:32" ht="65.099999999999994" customHeight="1" x14ac:dyDescent="0.25">
      <c r="A32" s="38">
        <v>1</v>
      </c>
      <c r="B32" s="38">
        <f>IF(J32="Y",1,IF(J32="N",0,IF(J32="NA",IF($AD$5=1,1,0),0)))</f>
        <v>0</v>
      </c>
      <c r="C32" s="38">
        <f>IF(M32="Y",1,IF(M32="N",0,IF(M32="NA",IF($AD$5=1,1,0),0)))</f>
        <v>0</v>
      </c>
      <c r="D32" s="38">
        <f>IF(P32="Y",1,IF(P32="N",0,IF(P32="NA",IF($AD$5=1,1,0),0)))</f>
        <v>0</v>
      </c>
      <c r="E32" s="38">
        <f>IF(S32="Y",1,IF(S32="N",0,IF(S32="NA",IF($AD$5=1,1,0),0)))</f>
        <v>0</v>
      </c>
      <c r="F32" s="38">
        <f>IF(V32="Y",1,IF(V32="N",0,IF(V32="NA",IF($AD$5=1,1,0),0)))</f>
        <v>0</v>
      </c>
      <c r="G32" s="38">
        <f>IF(Y32="Y",1,IF(Y32="N",0,IF(Y32="NA",IF($AD$5=1,1,0),0)))</f>
        <v>0</v>
      </c>
      <c r="H32" s="122" t="s">
        <v>647</v>
      </c>
      <c r="I32" s="70" t="s">
        <v>648</v>
      </c>
      <c r="J32" s="35"/>
      <c r="K32" s="74"/>
      <c r="L32" s="125"/>
      <c r="M32" s="101"/>
      <c r="N32" s="126"/>
      <c r="O32" s="125"/>
      <c r="P32" s="101"/>
      <c r="Q32" s="126"/>
      <c r="R32" s="125"/>
      <c r="S32" s="101"/>
      <c r="T32" s="126"/>
      <c r="U32" s="125"/>
      <c r="V32" s="101"/>
      <c r="W32" s="126"/>
      <c r="X32" s="125"/>
      <c r="Y32" s="101"/>
      <c r="Z32" s="126"/>
      <c r="AA32" s="125"/>
      <c r="AC32" s="95" t="s">
        <v>289</v>
      </c>
    </row>
    <row r="33" spans="1:29" ht="65.099999999999994" customHeight="1" x14ac:dyDescent="0.25">
      <c r="H33" s="16" t="s">
        <v>214</v>
      </c>
      <c r="I33" s="21" t="s">
        <v>168</v>
      </c>
      <c r="J33" s="36"/>
      <c r="K33" s="75"/>
      <c r="L33" s="47"/>
      <c r="M33" s="36"/>
      <c r="N33" s="75"/>
      <c r="O33" s="47"/>
      <c r="P33" s="36"/>
      <c r="Q33" s="75"/>
      <c r="R33" s="47"/>
      <c r="S33" s="36"/>
      <c r="T33" s="75"/>
      <c r="U33" s="47"/>
      <c r="V33" s="36"/>
      <c r="W33" s="75"/>
      <c r="X33" s="47"/>
      <c r="Y33" s="36"/>
      <c r="Z33" s="75"/>
      <c r="AA33" s="47"/>
      <c r="AC33" s="94" t="s">
        <v>290</v>
      </c>
    </row>
    <row r="34" spans="1:29" ht="65.099999999999994" customHeight="1" x14ac:dyDescent="0.25">
      <c r="H34" s="16" t="s">
        <v>215</v>
      </c>
      <c r="I34" s="21" t="s">
        <v>169</v>
      </c>
      <c r="J34" s="36"/>
      <c r="K34" s="75"/>
      <c r="L34" s="47"/>
      <c r="M34" s="36"/>
      <c r="N34" s="75"/>
      <c r="O34" s="47"/>
      <c r="P34" s="36"/>
      <c r="Q34" s="75"/>
      <c r="R34" s="47"/>
      <c r="S34" s="36"/>
      <c r="T34" s="75"/>
      <c r="U34" s="47"/>
      <c r="V34" s="36"/>
      <c r="W34" s="75"/>
      <c r="X34" s="47"/>
      <c r="Y34" s="36"/>
      <c r="Z34" s="75"/>
      <c r="AA34" s="47"/>
      <c r="AC34" s="95" t="s">
        <v>291</v>
      </c>
    </row>
    <row r="35" spans="1:29" ht="65.099999999999994" customHeight="1" x14ac:dyDescent="0.25">
      <c r="H35" s="16" t="s">
        <v>216</v>
      </c>
      <c r="I35" s="21" t="s">
        <v>170</v>
      </c>
      <c r="J35" s="36"/>
      <c r="K35" s="75"/>
      <c r="L35" s="47"/>
      <c r="M35" s="36"/>
      <c r="N35" s="75"/>
      <c r="O35" s="47"/>
      <c r="P35" s="36"/>
      <c r="Q35" s="75"/>
      <c r="R35" s="47"/>
      <c r="S35" s="36"/>
      <c r="T35" s="75"/>
      <c r="U35" s="47"/>
      <c r="V35" s="36"/>
      <c r="W35" s="75"/>
      <c r="X35" s="47"/>
      <c r="Y35" s="36"/>
      <c r="Z35" s="75"/>
      <c r="AA35" s="47"/>
      <c r="AC35" s="94" t="s">
        <v>292</v>
      </c>
    </row>
    <row r="36" spans="1:29" ht="65.099999999999994" customHeight="1" x14ac:dyDescent="0.25">
      <c r="A36" s="38">
        <v>1</v>
      </c>
      <c r="B36" s="38">
        <f>IF(J36="Y",1,IF(J36="N",0,IF(J36="NA",IF($AD$5=1,1,0),0)))</f>
        <v>0</v>
      </c>
      <c r="C36" s="38">
        <f>IF(M36="Y",1,IF(M36="N",0,IF(M36="NA",IF($AD$5=1,1,0),0)))</f>
        <v>0</v>
      </c>
      <c r="D36" s="38">
        <f>IF(P36="Y",1,IF(P36="N",0,IF(P36="NA",IF($AD$5=1,1,0),0)))</f>
        <v>0</v>
      </c>
      <c r="E36" s="38">
        <f>IF(S36="Y",1,IF(S36="N",0,IF(S36="NA",IF($AD$5=1,1,0),0)))</f>
        <v>0</v>
      </c>
      <c r="F36" s="38">
        <f>IF(V36="Y",1,IF(V36="N",0,IF(V36="NA",IF($AD$5=1,1,0),0)))</f>
        <v>0</v>
      </c>
      <c r="G36" s="38">
        <f>IF(Y36="Y",1,IF(Y36="N",0,IF(Y36="NA",IF($AD$5=1,1,0),0)))</f>
        <v>0</v>
      </c>
      <c r="H36" s="122" t="s">
        <v>253</v>
      </c>
      <c r="I36" s="31" t="s">
        <v>189</v>
      </c>
      <c r="J36" s="35"/>
      <c r="K36" s="74"/>
      <c r="L36" s="125"/>
      <c r="M36" s="101"/>
      <c r="N36" s="126"/>
      <c r="O36" s="125"/>
      <c r="P36" s="101"/>
      <c r="Q36" s="126"/>
      <c r="R36" s="125"/>
      <c r="S36" s="101"/>
      <c r="T36" s="126"/>
      <c r="U36" s="125"/>
      <c r="V36" s="101"/>
      <c r="W36" s="126"/>
      <c r="X36" s="125"/>
      <c r="Y36" s="101"/>
      <c r="Z36" s="126"/>
      <c r="AA36" s="125"/>
      <c r="AC36" s="95" t="s">
        <v>293</v>
      </c>
    </row>
    <row r="37" spans="1:29" ht="65.099999999999994" customHeight="1" x14ac:dyDescent="0.25">
      <c r="A37" s="38">
        <v>1</v>
      </c>
      <c r="B37" s="38">
        <f>IF(J37="Y",1,IF(J37="N",0,IF(J37="NA",IF($AD$5=1,1,0),0)))</f>
        <v>0</v>
      </c>
      <c r="C37" s="38">
        <f>IF(M37="Y",1,IF(M37="N",0,IF(M37="NA",IF($AD$5=1,1,0),0)))</f>
        <v>0</v>
      </c>
      <c r="D37" s="38">
        <f>IF(P37="Y",1,IF(P37="N",0,IF(P37="NA",IF($AD$5=1,1,0),0)))</f>
        <v>0</v>
      </c>
      <c r="E37" s="38">
        <f>IF(S37="Y",1,IF(S37="N",0,IF(S37="NA",IF($AD$5=1,1,0),0)))</f>
        <v>0</v>
      </c>
      <c r="F37" s="38">
        <f>IF(V37="Y",1,IF(V37="N",0,IF(V37="NA",IF($AD$5=1,1,0),0)))</f>
        <v>0</v>
      </c>
      <c r="G37" s="38">
        <f>IF(Y37="Y",1,IF(Y37="N",0,IF(Y37="NA",IF($AD$5=1,1,0),0)))</f>
        <v>0</v>
      </c>
      <c r="H37" s="122" t="s">
        <v>254</v>
      </c>
      <c r="I37" s="31" t="s">
        <v>190</v>
      </c>
      <c r="J37" s="35"/>
      <c r="K37" s="74"/>
      <c r="L37" s="125"/>
      <c r="M37" s="101"/>
      <c r="N37" s="126"/>
      <c r="O37" s="125"/>
      <c r="P37" s="101"/>
      <c r="Q37" s="126"/>
      <c r="R37" s="125"/>
      <c r="S37" s="101"/>
      <c r="T37" s="126"/>
      <c r="U37" s="125"/>
      <c r="V37" s="101"/>
      <c r="W37" s="126"/>
      <c r="X37" s="125"/>
      <c r="Y37" s="101"/>
      <c r="Z37" s="126"/>
      <c r="AA37" s="125"/>
      <c r="AC37" s="94" t="s">
        <v>294</v>
      </c>
    </row>
    <row r="38" spans="1:29" ht="36" customHeight="1" x14ac:dyDescent="0.25">
      <c r="H38" s="161" t="s">
        <v>194</v>
      </c>
      <c r="I38" s="161"/>
      <c r="J38" s="60"/>
      <c r="K38" s="60" t="str">
        <f>IF(J20&lt;&gt;"Y","Missed Prereq.",SUM(K21:K37))</f>
        <v>Missed Prereq.</v>
      </c>
      <c r="L38" s="81"/>
      <c r="M38" s="60"/>
      <c r="N38" s="60" t="str">
        <f>IF(M20&lt;&gt;"Y","Missed Prereq.",SUM(N21:N37))</f>
        <v>Missed Prereq.</v>
      </c>
      <c r="O38" s="61"/>
      <c r="P38" s="60"/>
      <c r="Q38" s="60" t="str">
        <f>IF(P20&lt;&gt;"Y","Missed Prereq.",SUM(Q21:Q37))</f>
        <v>Missed Prereq.</v>
      </c>
      <c r="R38" s="83"/>
      <c r="S38" s="60"/>
      <c r="T38" s="60" t="str">
        <f>IF(S20&lt;&gt;"Y","Missed Prereq.",SUM(T21:T37))</f>
        <v>Missed Prereq.</v>
      </c>
      <c r="U38" s="83"/>
      <c r="V38" s="60"/>
      <c r="W38" s="60" t="str">
        <f>IF(V20&lt;&gt;"Y","Missed Prereq.",SUM(W21:W37))</f>
        <v>Missed Prereq.</v>
      </c>
      <c r="X38" s="83"/>
      <c r="Y38" s="60"/>
      <c r="Z38" s="60" t="str">
        <f>IF(Y20&lt;&gt;"Y","Missed Prereq.",SUM(Z21:Z37))</f>
        <v>Missed Prereq.</v>
      </c>
      <c r="AA38" s="61"/>
      <c r="AC38" s="95" t="s">
        <v>295</v>
      </c>
    </row>
    <row r="39" spans="1:29" ht="56.25" customHeight="1" thickBot="1" x14ac:dyDescent="0.3">
      <c r="H39" s="227" t="s">
        <v>642</v>
      </c>
      <c r="I39" s="241"/>
      <c r="J39" s="241"/>
      <c r="K39" s="241"/>
      <c r="L39" s="241"/>
      <c r="M39" s="241"/>
      <c r="N39" s="241"/>
      <c r="O39" s="241"/>
      <c r="P39" s="241"/>
      <c r="Q39" s="241"/>
      <c r="R39" s="241"/>
      <c r="S39" s="241"/>
      <c r="T39" s="241"/>
      <c r="U39" s="241"/>
      <c r="V39" s="241"/>
      <c r="W39" s="241"/>
      <c r="X39" s="241"/>
      <c r="Y39" s="241"/>
      <c r="Z39" s="241"/>
      <c r="AA39" s="242"/>
      <c r="AC39" s="94" t="s">
        <v>296</v>
      </c>
    </row>
    <row r="40" spans="1:29" ht="30" customHeight="1" thickBot="1" x14ac:dyDescent="0.35">
      <c r="H40" s="232" t="s">
        <v>195</v>
      </c>
      <c r="I40" s="243"/>
      <c r="J40" s="236" t="s">
        <v>259</v>
      </c>
      <c r="K40" s="237"/>
      <c r="L40" s="238"/>
      <c r="M40" s="236" t="s">
        <v>185</v>
      </c>
      <c r="N40" s="237"/>
      <c r="O40" s="238"/>
      <c r="P40" s="221" t="s">
        <v>186</v>
      </c>
      <c r="Q40" s="222"/>
      <c r="R40" s="240"/>
      <c r="S40" s="221" t="s">
        <v>187</v>
      </c>
      <c r="T40" s="222"/>
      <c r="U40" s="240"/>
      <c r="V40" s="221" t="s">
        <v>188</v>
      </c>
      <c r="W40" s="222"/>
      <c r="X40" s="223"/>
      <c r="Y40" s="162" t="s">
        <v>198</v>
      </c>
      <c r="Z40" s="163"/>
      <c r="AA40" s="224"/>
      <c r="AC40" s="95" t="s">
        <v>297</v>
      </c>
    </row>
    <row r="41" spans="1:29" ht="42" customHeight="1" x14ac:dyDescent="0.3">
      <c r="H41" s="244"/>
      <c r="I41" s="245"/>
      <c r="J41" s="93" t="s">
        <v>133</v>
      </c>
      <c r="K41" s="76" t="s">
        <v>134</v>
      </c>
      <c r="L41" s="76" t="s">
        <v>127</v>
      </c>
      <c r="M41" s="93" t="s">
        <v>133</v>
      </c>
      <c r="N41" s="93" t="s">
        <v>134</v>
      </c>
      <c r="O41" s="93" t="s">
        <v>127</v>
      </c>
      <c r="P41" s="93" t="s">
        <v>133</v>
      </c>
      <c r="Q41" s="93" t="s">
        <v>134</v>
      </c>
      <c r="R41" s="93" t="s">
        <v>127</v>
      </c>
      <c r="S41" s="93" t="s">
        <v>133</v>
      </c>
      <c r="T41" s="93" t="s">
        <v>134</v>
      </c>
      <c r="U41" s="93" t="s">
        <v>127</v>
      </c>
      <c r="V41" s="93" t="s">
        <v>133</v>
      </c>
      <c r="W41" s="93" t="s">
        <v>134</v>
      </c>
      <c r="X41" s="93" t="s">
        <v>127</v>
      </c>
      <c r="Y41" s="93" t="s">
        <v>133</v>
      </c>
      <c r="Z41" s="93" t="s">
        <v>134</v>
      </c>
      <c r="AA41" s="93" t="s">
        <v>127</v>
      </c>
      <c r="AC41" s="94" t="s">
        <v>298</v>
      </c>
    </row>
    <row r="42" spans="1:29" ht="61.5" customHeight="1" x14ac:dyDescent="0.25">
      <c r="H42" s="109" t="s">
        <v>136</v>
      </c>
      <c r="I42" s="106" t="s">
        <v>620</v>
      </c>
      <c r="J42" s="36"/>
      <c r="K42" s="42"/>
      <c r="L42" s="44"/>
      <c r="M42" s="36"/>
      <c r="N42" s="36"/>
      <c r="O42" s="44"/>
      <c r="P42" s="36"/>
      <c r="Q42" s="36"/>
      <c r="R42" s="44"/>
      <c r="S42" s="36"/>
      <c r="T42" s="36"/>
      <c r="U42" s="44"/>
      <c r="V42" s="36"/>
      <c r="W42" s="36"/>
      <c r="X42" s="44"/>
      <c r="Y42" s="36"/>
      <c r="Z42" s="36"/>
      <c r="AA42" s="44"/>
      <c r="AC42" s="95" t="s">
        <v>299</v>
      </c>
    </row>
    <row r="43" spans="1:29" ht="65.099999999999994" customHeight="1" x14ac:dyDescent="0.25">
      <c r="H43" s="107" t="s">
        <v>150</v>
      </c>
      <c r="I43" s="108" t="s">
        <v>621</v>
      </c>
      <c r="J43" s="36"/>
      <c r="K43" s="36"/>
      <c r="L43" s="96"/>
      <c r="M43" s="36"/>
      <c r="N43" s="36"/>
      <c r="O43" s="96"/>
      <c r="P43" s="36"/>
      <c r="Q43" s="36"/>
      <c r="R43" s="96"/>
      <c r="S43" s="36"/>
      <c r="T43" s="36"/>
      <c r="U43" s="96"/>
      <c r="V43" s="36"/>
      <c r="W43" s="36"/>
      <c r="X43" s="96"/>
      <c r="Y43" s="36"/>
      <c r="Z43" s="36"/>
      <c r="AA43" s="96"/>
      <c r="AC43" s="94" t="s">
        <v>300</v>
      </c>
    </row>
    <row r="44" spans="1:29" ht="65.099999999999994" customHeight="1" x14ac:dyDescent="0.25">
      <c r="H44" s="16" t="s">
        <v>152</v>
      </c>
      <c r="I44" s="21" t="s">
        <v>171</v>
      </c>
      <c r="J44" s="36"/>
      <c r="K44" s="36"/>
      <c r="L44" s="43"/>
      <c r="M44" s="36"/>
      <c r="N44" s="36"/>
      <c r="O44" s="43"/>
      <c r="P44" s="36"/>
      <c r="Q44" s="36"/>
      <c r="R44" s="43"/>
      <c r="S44" s="36"/>
      <c r="T44" s="36"/>
      <c r="U44" s="43"/>
      <c r="V44" s="36"/>
      <c r="W44" s="36"/>
      <c r="X44" s="43"/>
      <c r="Y44" s="36"/>
      <c r="Z44" s="36"/>
      <c r="AA44" s="43"/>
      <c r="AC44" s="95" t="s">
        <v>301</v>
      </c>
    </row>
    <row r="45" spans="1:29" ht="65.099999999999994" customHeight="1" x14ac:dyDescent="0.25">
      <c r="H45" s="16" t="s">
        <v>217</v>
      </c>
      <c r="I45" s="21" t="s">
        <v>172</v>
      </c>
      <c r="J45" s="36"/>
      <c r="K45" s="75"/>
      <c r="L45" s="48"/>
      <c r="M45" s="36"/>
      <c r="N45" s="75"/>
      <c r="O45" s="48"/>
      <c r="P45" s="36"/>
      <c r="Q45" s="75"/>
      <c r="R45" s="48"/>
      <c r="S45" s="36"/>
      <c r="T45" s="75"/>
      <c r="U45" s="48"/>
      <c r="V45" s="36"/>
      <c r="W45" s="75"/>
      <c r="X45" s="48"/>
      <c r="Y45" s="36"/>
      <c r="Z45" s="75"/>
      <c r="AA45" s="48"/>
      <c r="AC45" s="94" t="s">
        <v>302</v>
      </c>
    </row>
    <row r="46" spans="1:29" ht="78" customHeight="1" x14ac:dyDescent="0.25">
      <c r="A46" s="38">
        <v>1</v>
      </c>
      <c r="B46" s="38">
        <f>IF(J46="Y",1,IF(J46="N",0,IF(J46="NA",IF($AD$5=1,1,0),0)))</f>
        <v>0</v>
      </c>
      <c r="C46" s="38">
        <f>IF(M46="Y",1,IF(M46="N",0,IF(M46="NA",IF($AD$5=1,1,0),0)))</f>
        <v>0</v>
      </c>
      <c r="D46" s="38">
        <f>IF(P46="Y",1,IF(P46="N",0,IF(P46="NA",IF($AD$5=1,1,0),0)))</f>
        <v>0</v>
      </c>
      <c r="E46" s="38">
        <f>IF(S46="Y",1,IF(S46="N",0,IF(S46="NA",IF($AD$5=1,1,0),0)))</f>
        <v>0</v>
      </c>
      <c r="F46" s="38">
        <f>IF(V46="Y",1,IF(V46="N",0,IF(V46="NA",IF($AD$5=1,1,0),0)))</f>
        <v>0</v>
      </c>
      <c r="G46" s="38">
        <f>IF(Y46="Y",1,IF(Y46="N",0,IF(Y46="NA",IF($AD$5=1,1,0),0)))</f>
        <v>0</v>
      </c>
      <c r="H46" s="122" t="s">
        <v>649</v>
      </c>
      <c r="I46" s="68" t="s">
        <v>650</v>
      </c>
      <c r="J46" s="35"/>
      <c r="K46" s="35"/>
      <c r="L46" s="127"/>
      <c r="M46" s="101"/>
      <c r="N46" s="101"/>
      <c r="O46" s="127"/>
      <c r="P46" s="101"/>
      <c r="Q46" s="101"/>
      <c r="R46" s="127"/>
      <c r="S46" s="101"/>
      <c r="T46" s="101"/>
      <c r="U46" s="127"/>
      <c r="V46" s="101"/>
      <c r="W46" s="101"/>
      <c r="X46" s="127"/>
      <c r="Y46" s="101"/>
      <c r="Z46" s="101"/>
      <c r="AA46" s="127"/>
      <c r="AC46" s="95" t="s">
        <v>303</v>
      </c>
    </row>
    <row r="47" spans="1:29" ht="65.099999999999994" customHeight="1" x14ac:dyDescent="0.25">
      <c r="A47" s="38">
        <v>1</v>
      </c>
      <c r="B47" s="38">
        <f>IF(J47="Y",1,IF(J47="N",0,IF(J47="NA",IF($AD$5=1,1,0),0)))</f>
        <v>0</v>
      </c>
      <c r="C47" s="38">
        <f>IF(M47="Y",1,IF(M47="N",0,IF(M47="NA",IF($AD$5=1,1,0),0)))</f>
        <v>0</v>
      </c>
      <c r="D47" s="38">
        <f>IF(P47="Y",1,IF(P47="N",0,IF(P47="NA",IF($AD$5=1,1,0),0)))</f>
        <v>0</v>
      </c>
      <c r="E47" s="38">
        <f>IF(S47="Y",1,IF(S47="N",0,IF(S47="NA",IF($AD$5=1,1,0),0)))</f>
        <v>0</v>
      </c>
      <c r="F47" s="38">
        <f>IF(V47="Y",1,IF(V47="N",0,IF(V47="NA",IF($AD$5=1,1,0),0)))</f>
        <v>0</v>
      </c>
      <c r="G47" s="38">
        <f>IF(Y47="Y",1,IF(Y47="N",0,IF(Y47="NA",IF($AD$5=1,1,0),0)))</f>
        <v>0</v>
      </c>
      <c r="H47" s="122" t="s">
        <v>651</v>
      </c>
      <c r="I47" s="31" t="s">
        <v>192</v>
      </c>
      <c r="J47" s="35"/>
      <c r="K47" s="35"/>
      <c r="L47" s="127"/>
      <c r="M47" s="101"/>
      <c r="N47" s="101"/>
      <c r="O47" s="127"/>
      <c r="P47" s="101"/>
      <c r="Q47" s="101"/>
      <c r="R47" s="127"/>
      <c r="S47" s="101"/>
      <c r="T47" s="101"/>
      <c r="U47" s="127"/>
      <c r="V47" s="101"/>
      <c r="W47" s="101"/>
      <c r="X47" s="127"/>
      <c r="Y47" s="101"/>
      <c r="Z47" s="101"/>
      <c r="AA47" s="127"/>
      <c r="AC47" s="94" t="s">
        <v>595</v>
      </c>
    </row>
    <row r="48" spans="1:29" ht="65.099999999999994" customHeight="1" x14ac:dyDescent="0.25">
      <c r="H48" s="124" t="s">
        <v>652</v>
      </c>
      <c r="I48" s="21" t="s">
        <v>594</v>
      </c>
      <c r="J48" s="36"/>
      <c r="K48" s="36"/>
      <c r="L48" s="43"/>
      <c r="M48" s="36"/>
      <c r="N48" s="36"/>
      <c r="O48" s="43"/>
      <c r="P48" s="36"/>
      <c r="Q48" s="36"/>
      <c r="R48" s="43"/>
      <c r="S48" s="36"/>
      <c r="T48" s="36"/>
      <c r="U48" s="43"/>
      <c r="V48" s="36"/>
      <c r="W48" s="36"/>
      <c r="X48" s="43"/>
      <c r="Y48" s="36"/>
      <c r="Z48" s="36"/>
      <c r="AA48" s="43"/>
      <c r="AB48" s="77"/>
      <c r="AC48" s="95" t="s">
        <v>596</v>
      </c>
    </row>
    <row r="49" spans="1:29" ht="78" customHeight="1" x14ac:dyDescent="0.25">
      <c r="A49" s="38">
        <v>1</v>
      </c>
      <c r="B49" s="38">
        <f t="shared" ref="B49:B51" si="1">IF(J49="Y",1,IF(J49="N",0,IF(J49="NA",IF($AD$5=1,1,0),0)))</f>
        <v>0</v>
      </c>
      <c r="C49" s="38">
        <f t="shared" ref="C49:C51" si="2">IF(M49="Y",1,IF(M49="N",0,IF(M49="NA",IF($AD$5=1,1,0),0)))</f>
        <v>0</v>
      </c>
      <c r="D49" s="38">
        <f t="shared" ref="D49:D51" si="3">IF(P49="Y",1,IF(P49="N",0,IF(P49="NA",IF($AD$5=1,1,0),0)))</f>
        <v>0</v>
      </c>
      <c r="E49" s="38">
        <f t="shared" ref="E49:E51" si="4">IF(S49="Y",1,IF(S49="N",0,IF(S49="NA",IF($AD$5=1,1,0),0)))</f>
        <v>0</v>
      </c>
      <c r="F49" s="38">
        <f t="shared" ref="F49:F51" si="5">IF(V49="Y",1,IF(V49="N",0,IF(V49="NA",IF($AD$5=1,1,0),0)))</f>
        <v>0</v>
      </c>
      <c r="G49" s="38">
        <f t="shared" ref="G49:G51" si="6">IF(Y49="Y",1,IF(Y49="N",0,IF(Y49="NA",IF($AD$5=1,1,0),0)))</f>
        <v>0</v>
      </c>
      <c r="H49" s="122" t="s">
        <v>653</v>
      </c>
      <c r="I49" s="121" t="s">
        <v>626</v>
      </c>
      <c r="J49" s="35"/>
      <c r="K49" s="101"/>
      <c r="L49" s="127"/>
      <c r="M49" s="35"/>
      <c r="N49" s="101"/>
      <c r="O49" s="127"/>
      <c r="P49" s="35"/>
      <c r="Q49" s="101"/>
      <c r="R49" s="127"/>
      <c r="S49" s="35"/>
      <c r="T49" s="101"/>
      <c r="U49" s="127"/>
      <c r="V49" s="35"/>
      <c r="W49" s="101"/>
      <c r="X49" s="127"/>
      <c r="Y49" s="101"/>
      <c r="Z49" s="101"/>
      <c r="AA49" s="127"/>
      <c r="AB49" s="77"/>
      <c r="AC49" s="95"/>
    </row>
    <row r="50" spans="1:29" ht="75" customHeight="1" x14ac:dyDescent="0.25">
      <c r="A50" s="38">
        <v>1</v>
      </c>
      <c r="B50" s="38">
        <f t="shared" si="1"/>
        <v>0</v>
      </c>
      <c r="C50" s="38">
        <f t="shared" si="2"/>
        <v>0</v>
      </c>
      <c r="D50" s="38">
        <f t="shared" si="3"/>
        <v>0</v>
      </c>
      <c r="E50" s="38">
        <f t="shared" si="4"/>
        <v>0</v>
      </c>
      <c r="F50" s="38">
        <f t="shared" si="5"/>
        <v>0</v>
      </c>
      <c r="G50" s="38">
        <f t="shared" si="6"/>
        <v>0</v>
      </c>
      <c r="H50" s="122" t="s">
        <v>653</v>
      </c>
      <c r="I50" s="121" t="s">
        <v>627</v>
      </c>
      <c r="J50" s="35"/>
      <c r="K50" s="101"/>
      <c r="L50" s="127"/>
      <c r="M50" s="35"/>
      <c r="N50" s="101"/>
      <c r="O50" s="127"/>
      <c r="P50" s="35"/>
      <c r="Q50" s="101"/>
      <c r="R50" s="127"/>
      <c r="S50" s="35"/>
      <c r="T50" s="101"/>
      <c r="U50" s="127"/>
      <c r="V50" s="35"/>
      <c r="W50" s="101"/>
      <c r="X50" s="127"/>
      <c r="Y50" s="101"/>
      <c r="Z50" s="101"/>
      <c r="AA50" s="127"/>
      <c r="AB50" s="77"/>
      <c r="AC50" s="95"/>
    </row>
    <row r="51" spans="1:29" ht="75" customHeight="1" x14ac:dyDescent="0.25">
      <c r="A51" s="38">
        <v>1</v>
      </c>
      <c r="B51" s="38">
        <f t="shared" si="1"/>
        <v>0</v>
      </c>
      <c r="C51" s="38">
        <f t="shared" si="2"/>
        <v>0</v>
      </c>
      <c r="D51" s="38">
        <f t="shared" si="3"/>
        <v>0</v>
      </c>
      <c r="E51" s="38">
        <f t="shared" si="4"/>
        <v>0</v>
      </c>
      <c r="F51" s="38">
        <f t="shared" si="5"/>
        <v>0</v>
      </c>
      <c r="G51" s="38">
        <f t="shared" si="6"/>
        <v>0</v>
      </c>
      <c r="H51" s="122" t="s">
        <v>653</v>
      </c>
      <c r="I51" s="121" t="s">
        <v>628</v>
      </c>
      <c r="J51" s="35"/>
      <c r="K51" s="101"/>
      <c r="L51" s="127"/>
      <c r="M51" s="35"/>
      <c r="N51" s="101"/>
      <c r="O51" s="127"/>
      <c r="P51" s="35"/>
      <c r="Q51" s="101"/>
      <c r="R51" s="127"/>
      <c r="S51" s="35"/>
      <c r="T51" s="101"/>
      <c r="U51" s="127"/>
      <c r="V51" s="35"/>
      <c r="W51" s="101"/>
      <c r="X51" s="127"/>
      <c r="Y51" s="101"/>
      <c r="Z51" s="101"/>
      <c r="AA51" s="127"/>
      <c r="AB51" s="77"/>
      <c r="AC51" s="95"/>
    </row>
    <row r="52" spans="1:29" ht="24" x14ac:dyDescent="0.25">
      <c r="H52" s="161" t="s">
        <v>194</v>
      </c>
      <c r="I52" s="161"/>
      <c r="J52" s="60"/>
      <c r="K52" s="60" t="str">
        <f>IF(J42&lt;&gt;"Y","Missed Prereq.",SUM(K43:K48))</f>
        <v>Missed Prereq.</v>
      </c>
      <c r="L52" s="81"/>
      <c r="M52" s="60"/>
      <c r="N52" s="60" t="str">
        <f>IF(M42&lt;&gt;"Y","Missed Prereq.",SUM(N43:N48))</f>
        <v>Missed Prereq.</v>
      </c>
      <c r="O52" s="45"/>
      <c r="P52" s="60"/>
      <c r="Q52" s="60" t="str">
        <f>IF(P42&lt;&gt;"Y","Missed Prereq.",SUM(Q43:Q48))</f>
        <v>Missed Prereq.</v>
      </c>
      <c r="R52" s="45"/>
      <c r="S52" s="60"/>
      <c r="T52" s="60" t="str">
        <f>IF(S42&lt;&gt;"Y","Missed Prereq.",SUM(T43:T48))</f>
        <v>Missed Prereq.</v>
      </c>
      <c r="U52" s="61"/>
      <c r="V52" s="60"/>
      <c r="W52" s="60" t="str">
        <f>IF(V42&lt;&gt;"Y","Missed Prereq.",SUM(W43:W48))</f>
        <v>Missed Prereq.</v>
      </c>
      <c r="X52" s="61"/>
      <c r="Y52" s="60"/>
      <c r="Z52" s="60" t="str">
        <f>IF(Y42&lt;&gt;"Y","Missed Prereq.",SUM(Z43:Z48))</f>
        <v>Missed Prereq.</v>
      </c>
      <c r="AA52" s="61"/>
      <c r="AC52" s="94" t="s">
        <v>304</v>
      </c>
    </row>
    <row r="53" spans="1:29" ht="65.25" customHeight="1" x14ac:dyDescent="0.25">
      <c r="H53" s="207" t="s">
        <v>643</v>
      </c>
      <c r="I53" s="208"/>
      <c r="J53" s="208"/>
      <c r="K53" s="208"/>
      <c r="L53" s="208"/>
      <c r="M53" s="208"/>
      <c r="N53" s="208"/>
      <c r="O53" s="208"/>
      <c r="P53" s="208"/>
      <c r="Q53" s="208"/>
      <c r="R53" s="208"/>
      <c r="S53" s="208"/>
      <c r="T53" s="208"/>
      <c r="U53" s="208"/>
      <c r="V53" s="208"/>
      <c r="W53" s="208"/>
      <c r="X53" s="208"/>
      <c r="Y53" s="208"/>
      <c r="Z53" s="208"/>
      <c r="AA53" s="208"/>
      <c r="AC53" s="95" t="s">
        <v>305</v>
      </c>
    </row>
    <row r="54" spans="1:29" ht="30" customHeight="1" thickBot="1" x14ac:dyDescent="0.35">
      <c r="H54" s="209" t="s">
        <v>195</v>
      </c>
      <c r="I54" s="210"/>
      <c r="J54" s="213" t="s">
        <v>259</v>
      </c>
      <c r="K54" s="214"/>
      <c r="L54" s="215"/>
      <c r="M54" s="213" t="s">
        <v>185</v>
      </c>
      <c r="N54" s="214"/>
      <c r="O54" s="215"/>
      <c r="P54" s="162" t="s">
        <v>186</v>
      </c>
      <c r="Q54" s="163"/>
      <c r="R54" s="164"/>
      <c r="S54" s="162" t="s">
        <v>187</v>
      </c>
      <c r="T54" s="163"/>
      <c r="U54" s="164"/>
      <c r="V54" s="162" t="s">
        <v>188</v>
      </c>
      <c r="W54" s="163"/>
      <c r="X54" s="224"/>
      <c r="Y54" s="162" t="s">
        <v>198</v>
      </c>
      <c r="Z54" s="163"/>
      <c r="AA54" s="224"/>
      <c r="AC54" s="94" t="s">
        <v>306</v>
      </c>
    </row>
    <row r="55" spans="1:29" ht="42" customHeight="1" thickBot="1" x14ac:dyDescent="0.35">
      <c r="H55" s="211"/>
      <c r="I55" s="212"/>
      <c r="J55" s="46" t="s">
        <v>133</v>
      </c>
      <c r="K55" s="46" t="s">
        <v>134</v>
      </c>
      <c r="L55" s="46" t="s">
        <v>127</v>
      </c>
      <c r="M55" s="46" t="s">
        <v>133</v>
      </c>
      <c r="N55" s="46" t="s">
        <v>134</v>
      </c>
      <c r="O55" s="46" t="s">
        <v>127</v>
      </c>
      <c r="P55" s="46" t="s">
        <v>133</v>
      </c>
      <c r="Q55" s="46" t="s">
        <v>134</v>
      </c>
      <c r="R55" s="46" t="s">
        <v>127</v>
      </c>
      <c r="S55" s="46" t="s">
        <v>133</v>
      </c>
      <c r="T55" s="46" t="s">
        <v>134</v>
      </c>
      <c r="U55" s="46" t="s">
        <v>127</v>
      </c>
      <c r="V55" s="46" t="s">
        <v>133</v>
      </c>
      <c r="W55" s="46" t="s">
        <v>134</v>
      </c>
      <c r="X55" s="46" t="s">
        <v>127</v>
      </c>
      <c r="Y55" s="46" t="s">
        <v>133</v>
      </c>
      <c r="Z55" s="46" t="s">
        <v>134</v>
      </c>
      <c r="AA55" s="46" t="s">
        <v>127</v>
      </c>
      <c r="AC55" s="95" t="s">
        <v>307</v>
      </c>
    </row>
    <row r="56" spans="1:29" ht="71.25" customHeight="1" x14ac:dyDescent="0.25">
      <c r="A56" s="38">
        <v>1</v>
      </c>
      <c r="B56" s="38">
        <f t="shared" ref="B56:B64" si="7">IF(J56="Y",1,IF(J56="N",0,IF(J56="NA",IF($AD$5=1,1,0),0)))</f>
        <v>0</v>
      </c>
      <c r="C56" s="38">
        <f t="shared" ref="C56:C64" si="8">IF(M56="Y",1,IF(M56="N",0,IF(M56="NA",IF($AD$5=1,1,0),0)))</f>
        <v>0</v>
      </c>
      <c r="D56" s="38">
        <f t="shared" ref="D56:D64" si="9">IF(P56="Y",1,IF(P56="N",0,IF(P56="NA",IF($AD$5=1,1,0),0)))</f>
        <v>0</v>
      </c>
      <c r="E56" s="38">
        <f t="shared" ref="E56:E64" si="10">IF(S56="Y",1,IF(S56="N",0,IF(S56="NA",IF($AD$5=1,1,0),0)))</f>
        <v>0</v>
      </c>
      <c r="F56" s="38">
        <f t="shared" ref="F56:F64" si="11">IF(V56="Y",1,IF(V56="N",0,IF(V56="NA",IF($AD$5=1,1,0),0)))</f>
        <v>0</v>
      </c>
      <c r="G56" s="38">
        <f t="shared" ref="G56:G64" si="12">IF(Y56="Y",1,IF(Y56="N",0,IF(Y56="NA",IF($AD$5=1,1,0),0)))</f>
        <v>0</v>
      </c>
      <c r="H56" s="28" t="s">
        <v>218</v>
      </c>
      <c r="I56" s="70" t="s">
        <v>654</v>
      </c>
      <c r="J56" s="35"/>
      <c r="K56" s="35"/>
      <c r="L56" s="127"/>
      <c r="M56" s="101"/>
      <c r="N56" s="101"/>
      <c r="O56" s="127"/>
      <c r="P56" s="101"/>
      <c r="Q56" s="101"/>
      <c r="R56" s="127"/>
      <c r="S56" s="101"/>
      <c r="T56" s="101"/>
      <c r="U56" s="127"/>
      <c r="V56" s="101"/>
      <c r="W56" s="101"/>
      <c r="X56" s="127"/>
      <c r="Y56" s="101"/>
      <c r="Z56" s="101"/>
      <c r="AA56" s="127"/>
      <c r="AC56" s="94" t="s">
        <v>308</v>
      </c>
    </row>
    <row r="57" spans="1:29" ht="40.5" customHeight="1" x14ac:dyDescent="0.25">
      <c r="H57" s="110" t="s">
        <v>219</v>
      </c>
      <c r="I57" s="123" t="s">
        <v>630</v>
      </c>
      <c r="J57" s="36"/>
      <c r="K57" s="36"/>
      <c r="L57" s="43"/>
      <c r="M57" s="36"/>
      <c r="N57" s="36"/>
      <c r="O57" s="43"/>
      <c r="P57" s="36"/>
      <c r="Q57" s="36"/>
      <c r="R57" s="43"/>
      <c r="S57" s="36"/>
      <c r="T57" s="36"/>
      <c r="U57" s="43"/>
      <c r="V57" s="36"/>
      <c r="W57" s="36"/>
      <c r="X57" s="43"/>
      <c r="Y57" s="36"/>
      <c r="Z57" s="36"/>
      <c r="AA57" s="43"/>
      <c r="AC57" s="95" t="s">
        <v>309</v>
      </c>
    </row>
    <row r="58" spans="1:29" ht="65.099999999999994" customHeight="1" x14ac:dyDescent="0.25">
      <c r="A58" s="38">
        <v>1</v>
      </c>
      <c r="B58" s="38">
        <f t="shared" si="7"/>
        <v>0</v>
      </c>
      <c r="C58" s="38">
        <f t="shared" si="8"/>
        <v>0</v>
      </c>
      <c r="D58" s="38">
        <f t="shared" si="9"/>
        <v>0</v>
      </c>
      <c r="E58" s="38">
        <f t="shared" si="10"/>
        <v>0</v>
      </c>
      <c r="F58" s="38">
        <f t="shared" si="11"/>
        <v>0</v>
      </c>
      <c r="G58" s="38">
        <f t="shared" si="12"/>
        <v>0</v>
      </c>
      <c r="H58" s="28" t="s">
        <v>220</v>
      </c>
      <c r="I58" s="70" t="s">
        <v>655</v>
      </c>
      <c r="J58" s="35"/>
      <c r="K58" s="35"/>
      <c r="L58" s="127"/>
      <c r="M58" s="101"/>
      <c r="N58" s="101"/>
      <c r="O58" s="127"/>
      <c r="P58" s="101"/>
      <c r="Q58" s="101"/>
      <c r="R58" s="127"/>
      <c r="S58" s="101"/>
      <c r="T58" s="101"/>
      <c r="U58" s="127"/>
      <c r="V58" s="101"/>
      <c r="W58" s="101"/>
      <c r="X58" s="127"/>
      <c r="Y58" s="101"/>
      <c r="Z58" s="101"/>
      <c r="AA58" s="127"/>
      <c r="AC58" s="94" t="s">
        <v>310</v>
      </c>
    </row>
    <row r="59" spans="1:29" ht="120" x14ac:dyDescent="0.25">
      <c r="A59" s="38">
        <v>1</v>
      </c>
      <c r="B59" s="38">
        <f t="shared" si="7"/>
        <v>0</v>
      </c>
      <c r="C59" s="38">
        <f t="shared" si="8"/>
        <v>0</v>
      </c>
      <c r="D59" s="38">
        <f t="shared" si="9"/>
        <v>0</v>
      </c>
      <c r="E59" s="38">
        <f t="shared" si="10"/>
        <v>0</v>
      </c>
      <c r="F59" s="38">
        <f t="shared" si="11"/>
        <v>0</v>
      </c>
      <c r="G59" s="38">
        <f t="shared" si="12"/>
        <v>0</v>
      </c>
      <c r="H59" s="30" t="s">
        <v>137</v>
      </c>
      <c r="I59" s="70" t="s">
        <v>686</v>
      </c>
      <c r="J59" s="35"/>
      <c r="K59" s="35"/>
      <c r="L59" s="127"/>
      <c r="M59" s="101"/>
      <c r="N59" s="101"/>
      <c r="O59" s="127"/>
      <c r="P59" s="101"/>
      <c r="Q59" s="101"/>
      <c r="R59" s="127"/>
      <c r="S59" s="101"/>
      <c r="T59" s="101"/>
      <c r="U59" s="127"/>
      <c r="V59" s="101"/>
      <c r="W59" s="101"/>
      <c r="X59" s="127"/>
      <c r="Y59" s="101"/>
      <c r="Z59" s="101"/>
      <c r="AA59" s="127"/>
      <c r="AC59" s="95" t="s">
        <v>311</v>
      </c>
    </row>
    <row r="60" spans="1:29" ht="65.099999999999994" customHeight="1" x14ac:dyDescent="0.25">
      <c r="A60" s="38">
        <v>1</v>
      </c>
      <c r="B60" s="38">
        <f t="shared" si="7"/>
        <v>0</v>
      </c>
      <c r="C60" s="38">
        <f t="shared" si="8"/>
        <v>0</v>
      </c>
      <c r="D60" s="38">
        <f t="shared" si="9"/>
        <v>0</v>
      </c>
      <c r="E60" s="38">
        <f t="shared" si="10"/>
        <v>0</v>
      </c>
      <c r="F60" s="38">
        <f t="shared" si="11"/>
        <v>0</v>
      </c>
      <c r="G60" s="38">
        <f t="shared" si="12"/>
        <v>0</v>
      </c>
      <c r="H60" s="122" t="s">
        <v>656</v>
      </c>
      <c r="I60" s="31" t="s">
        <v>191</v>
      </c>
      <c r="J60" s="35"/>
      <c r="K60" s="35"/>
      <c r="L60" s="127"/>
      <c r="M60" s="101"/>
      <c r="N60" s="101"/>
      <c r="O60" s="127"/>
      <c r="P60" s="101"/>
      <c r="Q60" s="101"/>
      <c r="R60" s="127"/>
      <c r="S60" s="101"/>
      <c r="T60" s="101"/>
      <c r="U60" s="127"/>
      <c r="V60" s="101"/>
      <c r="W60" s="101"/>
      <c r="X60" s="127"/>
      <c r="Y60" s="101"/>
      <c r="Z60" s="101"/>
      <c r="AA60" s="127"/>
      <c r="AC60" s="94" t="s">
        <v>597</v>
      </c>
    </row>
    <row r="61" spans="1:29" ht="90.75" customHeight="1" x14ac:dyDescent="0.25">
      <c r="A61" s="38">
        <v>1</v>
      </c>
      <c r="B61" s="38">
        <f t="shared" si="7"/>
        <v>0</v>
      </c>
      <c r="C61" s="38">
        <f t="shared" si="8"/>
        <v>0</v>
      </c>
      <c r="D61" s="38">
        <f t="shared" si="9"/>
        <v>0</v>
      </c>
      <c r="E61" s="38">
        <f t="shared" si="10"/>
        <v>0</v>
      </c>
      <c r="F61" s="38">
        <f t="shared" si="11"/>
        <v>0</v>
      </c>
      <c r="G61" s="38">
        <f t="shared" si="12"/>
        <v>0</v>
      </c>
      <c r="H61" s="122" t="s">
        <v>657</v>
      </c>
      <c r="I61" s="31" t="s">
        <v>619</v>
      </c>
      <c r="J61" s="35"/>
      <c r="K61" s="35"/>
      <c r="L61" s="127"/>
      <c r="M61" s="101"/>
      <c r="N61" s="101"/>
      <c r="O61" s="127"/>
      <c r="P61" s="101"/>
      <c r="Q61" s="101"/>
      <c r="R61" s="127"/>
      <c r="S61" s="101"/>
      <c r="T61" s="101"/>
      <c r="U61" s="127"/>
      <c r="V61" s="101"/>
      <c r="W61" s="101"/>
      <c r="X61" s="127"/>
      <c r="Y61" s="101"/>
      <c r="Z61" s="101"/>
      <c r="AA61" s="127"/>
      <c r="AC61" s="95" t="s">
        <v>598</v>
      </c>
    </row>
    <row r="62" spans="1:29" ht="47.25" customHeight="1" x14ac:dyDescent="0.25">
      <c r="A62" s="38">
        <v>1</v>
      </c>
      <c r="B62" s="38">
        <f t="shared" si="7"/>
        <v>0</v>
      </c>
      <c r="C62" s="38">
        <f t="shared" si="8"/>
        <v>0</v>
      </c>
      <c r="D62" s="38">
        <f t="shared" si="9"/>
        <v>0</v>
      </c>
      <c r="E62" s="38">
        <f t="shared" si="10"/>
        <v>0</v>
      </c>
      <c r="F62" s="38">
        <f t="shared" si="11"/>
        <v>0</v>
      </c>
      <c r="G62" s="38">
        <f t="shared" si="12"/>
        <v>0</v>
      </c>
      <c r="H62" s="122" t="s">
        <v>658</v>
      </c>
      <c r="I62" s="68" t="s">
        <v>132</v>
      </c>
      <c r="J62" s="35"/>
      <c r="K62" s="35"/>
      <c r="L62" s="127"/>
      <c r="M62" s="101"/>
      <c r="N62" s="101"/>
      <c r="O62" s="127"/>
      <c r="P62" s="101"/>
      <c r="Q62" s="101"/>
      <c r="R62" s="127"/>
      <c r="S62" s="101"/>
      <c r="T62" s="101"/>
      <c r="U62" s="127"/>
      <c r="V62" s="101"/>
      <c r="W62" s="101"/>
      <c r="X62" s="127"/>
      <c r="Y62" s="101"/>
      <c r="Z62" s="101"/>
      <c r="AA62" s="127"/>
      <c r="AC62" s="94" t="s">
        <v>599</v>
      </c>
    </row>
    <row r="63" spans="1:29" ht="54.75" customHeight="1" x14ac:dyDescent="0.25">
      <c r="A63" s="38">
        <v>1</v>
      </c>
      <c r="B63" s="38">
        <f t="shared" si="7"/>
        <v>0</v>
      </c>
      <c r="C63" s="38">
        <f t="shared" si="8"/>
        <v>0</v>
      </c>
      <c r="D63" s="38">
        <f t="shared" si="9"/>
        <v>0</v>
      </c>
      <c r="E63" s="38">
        <f t="shared" si="10"/>
        <v>0</v>
      </c>
      <c r="F63" s="38">
        <f t="shared" si="11"/>
        <v>0</v>
      </c>
      <c r="G63" s="38">
        <f t="shared" si="12"/>
        <v>0</v>
      </c>
      <c r="H63" s="122" t="s">
        <v>659</v>
      </c>
      <c r="I63" s="31" t="s">
        <v>255</v>
      </c>
      <c r="J63" s="35"/>
      <c r="K63" s="35"/>
      <c r="L63" s="127"/>
      <c r="M63" s="101"/>
      <c r="N63" s="101"/>
      <c r="O63" s="127"/>
      <c r="P63" s="101"/>
      <c r="Q63" s="101"/>
      <c r="R63" s="127"/>
      <c r="S63" s="101"/>
      <c r="T63" s="101"/>
      <c r="U63" s="127"/>
      <c r="V63" s="101"/>
      <c r="W63" s="101"/>
      <c r="X63" s="127"/>
      <c r="Y63" s="101"/>
      <c r="Z63" s="101"/>
      <c r="AA63" s="127"/>
      <c r="AC63" s="95" t="s">
        <v>600</v>
      </c>
    </row>
    <row r="64" spans="1:29" ht="78" customHeight="1" x14ac:dyDescent="0.25">
      <c r="A64" s="38">
        <v>1</v>
      </c>
      <c r="B64" s="38">
        <f t="shared" si="7"/>
        <v>0</v>
      </c>
      <c r="C64" s="38">
        <f t="shared" si="8"/>
        <v>0</v>
      </c>
      <c r="D64" s="38">
        <f t="shared" si="9"/>
        <v>0</v>
      </c>
      <c r="E64" s="38">
        <f t="shared" si="10"/>
        <v>0</v>
      </c>
      <c r="F64" s="38">
        <f t="shared" si="11"/>
        <v>0</v>
      </c>
      <c r="G64" s="38">
        <f t="shared" si="12"/>
        <v>0</v>
      </c>
      <c r="H64" s="122" t="s">
        <v>660</v>
      </c>
      <c r="I64" s="33" t="s">
        <v>261</v>
      </c>
      <c r="J64" s="35"/>
      <c r="K64" s="35"/>
      <c r="L64" s="127"/>
      <c r="M64" s="101"/>
      <c r="N64" s="101"/>
      <c r="O64" s="127"/>
      <c r="P64" s="101"/>
      <c r="Q64" s="101"/>
      <c r="R64" s="127"/>
      <c r="S64" s="101"/>
      <c r="T64" s="101"/>
      <c r="U64" s="127"/>
      <c r="V64" s="101"/>
      <c r="W64" s="101"/>
      <c r="X64" s="127"/>
      <c r="Y64" s="101"/>
      <c r="Z64" s="101"/>
      <c r="AA64" s="127"/>
      <c r="AC64" s="94" t="s">
        <v>601</v>
      </c>
    </row>
    <row r="65" spans="1:32" ht="53.25" customHeight="1" x14ac:dyDescent="0.25">
      <c r="H65" s="17" t="s">
        <v>221</v>
      </c>
      <c r="I65" s="21" t="s">
        <v>138</v>
      </c>
      <c r="J65" s="36"/>
      <c r="K65" s="36"/>
      <c r="L65" s="43"/>
      <c r="M65" s="36"/>
      <c r="N65" s="36"/>
      <c r="O65" s="43"/>
      <c r="P65" s="36"/>
      <c r="Q65" s="36"/>
      <c r="R65" s="43"/>
      <c r="S65" s="36"/>
      <c r="T65" s="36"/>
      <c r="U65" s="43"/>
      <c r="V65" s="36"/>
      <c r="W65" s="36"/>
      <c r="X65" s="43"/>
      <c r="Y65" s="36"/>
      <c r="Z65" s="36"/>
      <c r="AA65" s="43"/>
      <c r="AC65" s="95" t="s">
        <v>602</v>
      </c>
    </row>
    <row r="66" spans="1:32" ht="82.5" customHeight="1" x14ac:dyDescent="0.3">
      <c r="A66" s="38">
        <v>1</v>
      </c>
      <c r="B66" s="38">
        <f>IF(J66="Y",1,IF(J66="N",0,IF(J66="NA",IF($AD$5=1,1,0),0)))</f>
        <v>0</v>
      </c>
      <c r="C66" s="38">
        <f>IF(M66="Y",1,IF(M66="N",0,IF(M66="NA",IF($AD$5=1,1,0),0)))</f>
        <v>0</v>
      </c>
      <c r="D66" s="38">
        <f>IF(P66="Y",1,IF(P66="N",0,IF(P66="NA",IF($AD$5=1,1,0),0)))</f>
        <v>0</v>
      </c>
      <c r="E66" s="38">
        <f>IF(S66="Y",1,IF(S66="N",0,IF(S66="NA",IF($AD$5=1,1,0),0)))</f>
        <v>0</v>
      </c>
      <c r="F66" s="38">
        <f>IF(V66="Y",1,IF(V66="N",0,IF(V66="NA",IF($AD$5=1,1,0),0)))</f>
        <v>0</v>
      </c>
      <c r="G66" s="38">
        <f>IF(Y66="Y",1,IF(Y66="N",0,IF(Y66="NA",IF($AD$5=1,1,0),0)))</f>
        <v>0</v>
      </c>
      <c r="H66" s="153" t="s">
        <v>222</v>
      </c>
      <c r="I66" s="159" t="s">
        <v>661</v>
      </c>
      <c r="J66" s="148"/>
      <c r="K66" s="148"/>
      <c r="L66" s="146"/>
      <c r="M66" s="148"/>
      <c r="N66" s="148"/>
      <c r="O66" s="146"/>
      <c r="P66" s="148"/>
      <c r="Q66" s="148"/>
      <c r="R66" s="146"/>
      <c r="S66" s="148"/>
      <c r="T66" s="148"/>
      <c r="U66" s="146"/>
      <c r="V66" s="148"/>
      <c r="W66" s="148"/>
      <c r="X66" s="146"/>
      <c r="Y66" s="148"/>
      <c r="Z66" s="148"/>
      <c r="AA66" s="146"/>
      <c r="AC66" s="94" t="s">
        <v>603</v>
      </c>
    </row>
    <row r="67" spans="1:32" ht="22.5" customHeight="1" x14ac:dyDescent="0.3">
      <c r="H67" s="154"/>
      <c r="I67" s="160"/>
      <c r="J67" s="149"/>
      <c r="K67" s="149"/>
      <c r="L67" s="147"/>
      <c r="M67" s="149"/>
      <c r="N67" s="149"/>
      <c r="O67" s="147"/>
      <c r="P67" s="149"/>
      <c r="Q67" s="149"/>
      <c r="R67" s="147"/>
      <c r="S67" s="149"/>
      <c r="T67" s="149"/>
      <c r="U67" s="147"/>
      <c r="V67" s="149"/>
      <c r="W67" s="149"/>
      <c r="X67" s="147"/>
      <c r="Y67" s="149"/>
      <c r="Z67" s="149"/>
      <c r="AA67" s="147"/>
      <c r="AC67" s="94"/>
    </row>
    <row r="68" spans="1:32" ht="82.5" customHeight="1" x14ac:dyDescent="0.3">
      <c r="H68" s="149"/>
      <c r="I68" s="136" t="s">
        <v>696</v>
      </c>
      <c r="J68" s="131"/>
      <c r="K68" s="157"/>
      <c r="L68" s="158"/>
      <c r="M68" s="131"/>
      <c r="N68" s="157"/>
      <c r="O68" s="158"/>
      <c r="P68" s="131"/>
      <c r="Q68" s="157"/>
      <c r="R68" s="158"/>
      <c r="S68" s="131"/>
      <c r="T68" s="157"/>
      <c r="U68" s="158"/>
      <c r="V68" s="131"/>
      <c r="W68" s="157"/>
      <c r="X68" s="158"/>
      <c r="Y68" s="155"/>
      <c r="Z68" s="156"/>
      <c r="AA68" s="156"/>
      <c r="AC68" s="94"/>
    </row>
    <row r="69" spans="1:32" ht="65.099999999999994" customHeight="1" x14ac:dyDescent="0.25">
      <c r="A69" s="38">
        <v>1</v>
      </c>
      <c r="B69" s="38">
        <f>IF(J69="Y",1,IF(J69="N",0,IF(J69="NA",IF($AD$5=1,1,0),0)))</f>
        <v>0</v>
      </c>
      <c r="C69" s="38">
        <f>IF(M69="Y",1,IF(M69="N",0,IF(M69="NA",IF($AD$5=1,1,0),0)))</f>
        <v>0</v>
      </c>
      <c r="D69" s="38">
        <f>IF(P69="Y",1,IF(P69="N",0,IF(P69="NA",IF($AD$5=1,1,0),0)))</f>
        <v>0</v>
      </c>
      <c r="E69" s="38">
        <f>IF(S69="Y",1,IF(S69="N",0,IF(S69="NA",IF($AD$5=1,1,0),0)))</f>
        <v>0</v>
      </c>
      <c r="F69" s="38">
        <f>IF(V69="Y",1,IF(V69="N",0,IF(V69="NA",IF($AD$5=1,1,0),0)))</f>
        <v>0</v>
      </c>
      <c r="G69" s="38">
        <f>IF(Y69="Y",1,IF(Y69="N",0,IF(Y69="NA",IF($AD$5=1,1,0),0)))</f>
        <v>0</v>
      </c>
      <c r="H69" s="28" t="s">
        <v>223</v>
      </c>
      <c r="I69" s="135" t="s">
        <v>662</v>
      </c>
      <c r="J69" s="131"/>
      <c r="K69" s="131"/>
      <c r="L69" s="137"/>
      <c r="M69" s="131"/>
      <c r="N69" s="131"/>
      <c r="O69" s="137"/>
      <c r="P69" s="131"/>
      <c r="Q69" s="131"/>
      <c r="R69" s="137"/>
      <c r="S69" s="131"/>
      <c r="T69" s="131"/>
      <c r="U69" s="137"/>
      <c r="V69" s="131"/>
      <c r="W69" s="131"/>
      <c r="X69" s="137"/>
      <c r="Y69" s="138"/>
      <c r="Z69" s="131"/>
      <c r="AA69" s="137"/>
      <c r="AC69" s="94" t="s">
        <v>604</v>
      </c>
    </row>
    <row r="70" spans="1:32" s="113" customFormat="1" ht="65.099999999999994" customHeight="1" x14ac:dyDescent="0.3">
      <c r="H70" s="110" t="s">
        <v>617</v>
      </c>
      <c r="I70" s="23" t="s">
        <v>622</v>
      </c>
      <c r="J70" s="36"/>
      <c r="K70" s="36"/>
      <c r="L70" s="43"/>
      <c r="M70" s="36"/>
      <c r="N70" s="36"/>
      <c r="O70" s="43"/>
      <c r="P70" s="36"/>
      <c r="Q70" s="36"/>
      <c r="R70" s="43"/>
      <c r="S70" s="36"/>
      <c r="T70" s="36"/>
      <c r="U70" s="43"/>
      <c r="V70" s="36"/>
      <c r="W70" s="36"/>
      <c r="X70" s="43"/>
      <c r="Y70" s="36"/>
      <c r="Z70" s="36"/>
      <c r="AA70" s="43"/>
      <c r="AB70" s="77"/>
      <c r="AC70" s="111" t="s">
        <v>312</v>
      </c>
      <c r="AD70" s="77"/>
      <c r="AE70" s="112"/>
      <c r="AF70" s="77"/>
    </row>
    <row r="71" spans="1:32" ht="81" customHeight="1" x14ac:dyDescent="0.3">
      <c r="A71" s="77">
        <v>1</v>
      </c>
      <c r="B71" s="38">
        <f>IF(J71="Y",1,IF(J71="N",0,IF(J71="NA",IF($AD$5=1,1,0),0)))</f>
        <v>0</v>
      </c>
      <c r="C71" s="38">
        <f>IF(M71="Y",1,IF(M71="N",0,IF(M71="NA",IF($AD$5=1,1,0),0)))</f>
        <v>0</v>
      </c>
      <c r="D71" s="38">
        <f>IF(P71="Y",1,IF(P71="N",0,IF(P71="NA",IF($AD$5=1,1,0),0)))</f>
        <v>0</v>
      </c>
      <c r="E71" s="38">
        <f>IF(S71="Y",1,IF(S71="N",0,IF(S71="NA",IF($AD$5=1,1,0),0)))</f>
        <v>0</v>
      </c>
      <c r="F71" s="38">
        <f>IF(V71="Y",1,IF(V71="N",0,IF(V71="NA",IF($AD$5=1,1,0),0)))</f>
        <v>0</v>
      </c>
      <c r="G71" s="38">
        <f>IF(Y71="Y",1,IF(Y71="N",0,IF(Y71="NA",IF($AD$5=1,1,0),0)))</f>
        <v>0</v>
      </c>
      <c r="H71" s="122" t="s">
        <v>663</v>
      </c>
      <c r="I71" s="70" t="s">
        <v>687</v>
      </c>
      <c r="J71" s="35"/>
      <c r="K71" s="35"/>
      <c r="L71" s="127"/>
      <c r="M71" s="101"/>
      <c r="N71" s="101"/>
      <c r="O71" s="127"/>
      <c r="P71" s="101"/>
      <c r="Q71" s="101"/>
      <c r="R71" s="127"/>
      <c r="S71" s="101"/>
      <c r="T71" s="101"/>
      <c r="U71" s="127"/>
      <c r="V71" s="101"/>
      <c r="W71" s="101"/>
      <c r="X71" s="127"/>
      <c r="Y71" s="101"/>
      <c r="Z71" s="101"/>
      <c r="AA71" s="127"/>
      <c r="AC71" s="95"/>
    </row>
    <row r="72" spans="1:32" ht="65.099999999999994" customHeight="1" x14ac:dyDescent="0.3">
      <c r="H72" s="17" t="s">
        <v>224</v>
      </c>
      <c r="I72" s="21" t="s">
        <v>173</v>
      </c>
      <c r="J72" s="36"/>
      <c r="K72" s="36"/>
      <c r="L72" s="43"/>
      <c r="M72" s="36"/>
      <c r="N72" s="36"/>
      <c r="O72" s="43"/>
      <c r="P72" s="36"/>
      <c r="Q72" s="36"/>
      <c r="R72" s="43"/>
      <c r="S72" s="36"/>
      <c r="T72" s="36"/>
      <c r="U72" s="43"/>
      <c r="V72" s="36"/>
      <c r="W72" s="36"/>
      <c r="X72" s="43"/>
      <c r="Y72" s="36"/>
      <c r="Z72" s="36"/>
      <c r="AA72" s="43"/>
      <c r="AC72" s="94" t="s">
        <v>313</v>
      </c>
    </row>
    <row r="73" spans="1:32" ht="31.5" customHeight="1" x14ac:dyDescent="0.3">
      <c r="H73" s="161" t="s">
        <v>194</v>
      </c>
      <c r="I73" s="161"/>
      <c r="J73" s="62"/>
      <c r="K73" s="60" t="str">
        <f>IF(J56&lt;&gt;"Y","Missed Prereq.",IF(J57&lt;&gt;"Y","Missed Prereq.",IF(J58&lt;&gt;"Y","Missed Prereq.",SUM(K59:K72))))</f>
        <v>Missed Prereq.</v>
      </c>
      <c r="L73" s="81"/>
      <c r="M73" s="62"/>
      <c r="N73" s="60" t="str">
        <f>IF(M56&lt;&gt;"Y","Missed Prereq.",IF(M57&lt;&gt;"Y","Missed Prereq.",IF(M58&lt;&gt;"Y","Missed Prereq.",SUM(N59:N72))))</f>
        <v>Missed Prereq.</v>
      </c>
      <c r="O73" s="85"/>
      <c r="P73" s="62"/>
      <c r="Q73" s="60" t="str">
        <f>IF(P56&lt;&gt;"Y","Missed Prereq.",IF(P57&lt;&gt;"Y","Missed Prereq.",IF(P58&lt;&gt;"Y","Missed Prereq.",SUM(Q59:Q72))))</f>
        <v>Missed Prereq.</v>
      </c>
      <c r="R73" s="85"/>
      <c r="S73" s="62"/>
      <c r="T73" s="60" t="str">
        <f>IF(S56&lt;&gt;"Y","Missed Prereq.",IF(S57&lt;&gt;"Y","Missed Prereq.",IF(S58&lt;&gt;"Y","Missed Prereq.",SUM(T59:T72))))</f>
        <v>Missed Prereq.</v>
      </c>
      <c r="U73" s="84"/>
      <c r="V73" s="62"/>
      <c r="W73" s="60" t="str">
        <f>IF(V56&lt;&gt;"Y","Missed Prereq.",IF(V57&lt;&gt;"Y","Missed Prereq.",IF(V58&lt;&gt;"Y","Missed Prereq.",SUM(W59:W72))))</f>
        <v>Missed Prereq.</v>
      </c>
      <c r="X73" s="84"/>
      <c r="Y73" s="62"/>
      <c r="Z73" s="60" t="str">
        <f>IF(Y56&lt;&gt;"Y","Missed Prereq.",IF(Y57&lt;&gt;"Y","Missed Prereq.",IF(Y58&lt;&gt;"Y","Missed Prereq.",SUM(Z59:Z72))))</f>
        <v>Missed Prereq.</v>
      </c>
      <c r="AA73" s="84"/>
      <c r="AC73" s="95" t="s">
        <v>314</v>
      </c>
    </row>
    <row r="74" spans="1:32" ht="68.25" customHeight="1" thickBot="1" x14ac:dyDescent="0.35">
      <c r="H74" s="150" t="s">
        <v>644</v>
      </c>
      <c r="I74" s="151"/>
      <c r="J74" s="151"/>
      <c r="K74" s="151"/>
      <c r="L74" s="151"/>
      <c r="M74" s="151"/>
      <c r="N74" s="151"/>
      <c r="O74" s="151"/>
      <c r="P74" s="151"/>
      <c r="Q74" s="151"/>
      <c r="R74" s="151"/>
      <c r="S74" s="151"/>
      <c r="T74" s="151"/>
      <c r="U74" s="151"/>
      <c r="V74" s="151"/>
      <c r="W74" s="151"/>
      <c r="X74" s="151"/>
      <c r="Y74" s="151"/>
      <c r="Z74" s="151"/>
      <c r="AA74" s="152"/>
      <c r="AC74" s="94" t="s">
        <v>315</v>
      </c>
    </row>
    <row r="75" spans="1:32" ht="30" customHeight="1" thickBot="1" x14ac:dyDescent="0.35">
      <c r="H75" s="232" t="s">
        <v>195</v>
      </c>
      <c r="I75" s="243"/>
      <c r="J75" s="236" t="s">
        <v>259</v>
      </c>
      <c r="K75" s="237"/>
      <c r="L75" s="238"/>
      <c r="M75" s="236" t="s">
        <v>185</v>
      </c>
      <c r="N75" s="237"/>
      <c r="O75" s="238"/>
      <c r="P75" s="221" t="s">
        <v>186</v>
      </c>
      <c r="Q75" s="222"/>
      <c r="R75" s="240"/>
      <c r="S75" s="221" t="s">
        <v>187</v>
      </c>
      <c r="T75" s="222"/>
      <c r="U75" s="240"/>
      <c r="V75" s="221" t="s">
        <v>188</v>
      </c>
      <c r="W75" s="222"/>
      <c r="X75" s="223"/>
      <c r="Y75" s="162" t="s">
        <v>198</v>
      </c>
      <c r="Z75" s="163"/>
      <c r="AA75" s="224"/>
      <c r="AC75" s="95" t="s">
        <v>316</v>
      </c>
    </row>
    <row r="76" spans="1:32" ht="42" customHeight="1" thickBot="1" x14ac:dyDescent="0.35">
      <c r="H76" s="209"/>
      <c r="I76" s="250"/>
      <c r="J76" s="46" t="s">
        <v>133</v>
      </c>
      <c r="K76" s="46" t="s">
        <v>134</v>
      </c>
      <c r="L76" s="46" t="s">
        <v>127</v>
      </c>
      <c r="M76" s="46" t="s">
        <v>133</v>
      </c>
      <c r="N76" s="46" t="s">
        <v>134</v>
      </c>
      <c r="O76" s="46" t="s">
        <v>127</v>
      </c>
      <c r="P76" s="46" t="s">
        <v>133</v>
      </c>
      <c r="Q76" s="46" t="s">
        <v>134</v>
      </c>
      <c r="R76" s="46" t="s">
        <v>127</v>
      </c>
      <c r="S76" s="46" t="s">
        <v>133</v>
      </c>
      <c r="T76" s="46" t="s">
        <v>134</v>
      </c>
      <c r="U76" s="46" t="s">
        <v>127</v>
      </c>
      <c r="V76" s="46" t="s">
        <v>133</v>
      </c>
      <c r="W76" s="46" t="s">
        <v>134</v>
      </c>
      <c r="X76" s="46" t="s">
        <v>127</v>
      </c>
      <c r="Y76" s="46" t="s">
        <v>133</v>
      </c>
      <c r="Z76" s="46" t="s">
        <v>134</v>
      </c>
      <c r="AA76" s="46" t="s">
        <v>127</v>
      </c>
      <c r="AC76" s="94" t="s">
        <v>605</v>
      </c>
    </row>
    <row r="77" spans="1:32" ht="65.099999999999994" customHeight="1" x14ac:dyDescent="0.3">
      <c r="A77" s="38">
        <v>1</v>
      </c>
      <c r="B77" s="38">
        <f>IF(J77="Y",1,IF(J77="N",0,IF(J77="NA",IF($AD$5=1,1,0),0)))</f>
        <v>0</v>
      </c>
      <c r="C77" s="38">
        <f>IF(M77="Y",1,IF(M77="N",0,IF(M77="NA",IF($AD$5=1,1,0),0)))</f>
        <v>0</v>
      </c>
      <c r="D77" s="38">
        <f>IF(P77="Y",1,IF(P77="N",0,IF(P77="NA",IF($AD$5=1,1,0),0)))</f>
        <v>0</v>
      </c>
      <c r="E77" s="38">
        <f>IF(S77="Y",1,IF(S77="N",0,IF(S77="NA",IF($AD$5=1,1,0),0)))</f>
        <v>0</v>
      </c>
      <c r="F77" s="38">
        <f>IF(V77="Y",1,IF(V77="N",0,IF(V77="NA",IF($AD$5=1,1,0),0)))</f>
        <v>0</v>
      </c>
      <c r="G77" s="38">
        <f>IF(Y77="Y",1,IF(Y77="N",0,IF(Y77="NA",IF($AD$5=1,1,0),0)))</f>
        <v>0</v>
      </c>
      <c r="H77" s="114" t="s">
        <v>226</v>
      </c>
      <c r="I77" s="115" t="s">
        <v>664</v>
      </c>
      <c r="J77" s="35"/>
      <c r="K77" s="101"/>
      <c r="L77" s="127"/>
      <c r="M77" s="35"/>
      <c r="N77" s="101"/>
      <c r="O77" s="127"/>
      <c r="P77" s="35"/>
      <c r="Q77" s="101"/>
      <c r="R77" s="127"/>
      <c r="S77" s="35"/>
      <c r="T77" s="101"/>
      <c r="U77" s="127"/>
      <c r="V77" s="35"/>
      <c r="W77" s="101"/>
      <c r="X77" s="127"/>
      <c r="Y77" s="35"/>
      <c r="Z77" s="101"/>
      <c r="AA77" s="127"/>
      <c r="AC77" s="95" t="s">
        <v>606</v>
      </c>
    </row>
    <row r="78" spans="1:32" ht="65.099999999999994" customHeight="1" x14ac:dyDescent="0.3">
      <c r="H78" s="16" t="s">
        <v>227</v>
      </c>
      <c r="I78" s="21" t="s">
        <v>145</v>
      </c>
      <c r="J78" s="36"/>
      <c r="K78" s="36"/>
      <c r="L78" s="43"/>
      <c r="M78" s="36"/>
      <c r="N78" s="36"/>
      <c r="O78" s="43"/>
      <c r="P78" s="36"/>
      <c r="Q78" s="36"/>
      <c r="R78" s="43"/>
      <c r="S78" s="36"/>
      <c r="T78" s="36"/>
      <c r="U78" s="43"/>
      <c r="V78" s="36"/>
      <c r="W78" s="36"/>
      <c r="X78" s="43"/>
      <c r="Y78" s="36"/>
      <c r="Z78" s="36"/>
      <c r="AA78" s="43"/>
      <c r="AC78" s="94" t="s">
        <v>317</v>
      </c>
    </row>
    <row r="79" spans="1:32" ht="65.099999999999994" customHeight="1" x14ac:dyDescent="0.3">
      <c r="H79" s="16" t="s">
        <v>228</v>
      </c>
      <c r="I79" s="21" t="s">
        <v>146</v>
      </c>
      <c r="J79" s="36"/>
      <c r="K79" s="36"/>
      <c r="L79" s="43"/>
      <c r="M79" s="36"/>
      <c r="N79" s="36"/>
      <c r="O79" s="43"/>
      <c r="P79" s="36"/>
      <c r="Q79" s="36"/>
      <c r="R79" s="43"/>
      <c r="S79" s="36"/>
      <c r="T79" s="36"/>
      <c r="U79" s="43"/>
      <c r="V79" s="36"/>
      <c r="W79" s="36"/>
      <c r="X79" s="43"/>
      <c r="Y79" s="36"/>
      <c r="Z79" s="36"/>
      <c r="AA79" s="43"/>
      <c r="AC79" s="95" t="s">
        <v>318</v>
      </c>
    </row>
    <row r="80" spans="1:32" ht="78" customHeight="1" x14ac:dyDescent="0.3">
      <c r="A80" s="38">
        <v>1</v>
      </c>
      <c r="B80" s="38">
        <f>IF(J80="Y",1,IF(J80="N",0,IF(J80="NA",IF($AD$5=1,1,0),0)))</f>
        <v>0</v>
      </c>
      <c r="C80" s="38">
        <f>IF(M80="Y",1,IF(M80="N",0,IF(M80="NA",IF($AD$5=1,1,0),0)))</f>
        <v>0</v>
      </c>
      <c r="D80" s="38">
        <f>IF(P80="Y",1,IF(P80="N",0,IF(P80="NA",IF($AD$5=1,1,0),0)))</f>
        <v>0</v>
      </c>
      <c r="E80" s="38">
        <f>IF(S80="Y",1,IF(S80="N",0,IF(S80="NA",IF($AD$5=1,1,0),0)))</f>
        <v>0</v>
      </c>
      <c r="F80" s="38">
        <f>IF(V80="Y",1,IF(V80="N",0,IF(V80="NA",IF($AD$5=1,1,0),0)))</f>
        <v>0</v>
      </c>
      <c r="G80" s="38">
        <f>IF(Y80="Y",1,IF(Y80="N",0,IF(Y80="NA",IF($AD$5=1,1,0),0)))</f>
        <v>0</v>
      </c>
      <c r="H80" s="30" t="s">
        <v>147</v>
      </c>
      <c r="I80" s="34" t="s">
        <v>665</v>
      </c>
      <c r="J80" s="35"/>
      <c r="K80" s="35"/>
      <c r="L80" s="127"/>
      <c r="M80" s="101"/>
      <c r="N80" s="101"/>
      <c r="O80" s="127"/>
      <c r="P80" s="101"/>
      <c r="Q80" s="101"/>
      <c r="R80" s="127"/>
      <c r="S80" s="101"/>
      <c r="T80" s="101"/>
      <c r="U80" s="127"/>
      <c r="V80" s="101"/>
      <c r="W80" s="101"/>
      <c r="X80" s="127"/>
      <c r="Y80" s="101"/>
      <c r="Z80" s="101"/>
      <c r="AA80" s="127"/>
      <c r="AC80" s="94" t="s">
        <v>319</v>
      </c>
    </row>
    <row r="81" spans="1:29" ht="65.099999999999994" customHeight="1" x14ac:dyDescent="0.3">
      <c r="H81" s="24" t="s">
        <v>153</v>
      </c>
      <c r="I81" s="21" t="s">
        <v>174</v>
      </c>
      <c r="J81" s="36"/>
      <c r="K81" s="36"/>
      <c r="L81" s="43"/>
      <c r="M81" s="36"/>
      <c r="N81" s="36"/>
      <c r="O81" s="43"/>
      <c r="P81" s="36"/>
      <c r="Q81" s="36"/>
      <c r="R81" s="43"/>
      <c r="S81" s="36"/>
      <c r="T81" s="36"/>
      <c r="U81" s="43"/>
      <c r="V81" s="36"/>
      <c r="W81" s="36"/>
      <c r="X81" s="43"/>
      <c r="Y81" s="36"/>
      <c r="Z81" s="36"/>
      <c r="AA81" s="43"/>
      <c r="AC81" s="95" t="s">
        <v>320</v>
      </c>
    </row>
    <row r="82" spans="1:29" ht="65.099999999999994" customHeight="1" x14ac:dyDescent="0.3">
      <c r="H82" s="16" t="s">
        <v>148</v>
      </c>
      <c r="I82" s="21" t="s">
        <v>149</v>
      </c>
      <c r="J82" s="36"/>
      <c r="K82" s="36"/>
      <c r="L82" s="43"/>
      <c r="M82" s="36"/>
      <c r="N82" s="36"/>
      <c r="O82" s="43"/>
      <c r="P82" s="36"/>
      <c r="Q82" s="36"/>
      <c r="R82" s="43"/>
      <c r="S82" s="36"/>
      <c r="T82" s="36"/>
      <c r="U82" s="43"/>
      <c r="V82" s="36"/>
      <c r="W82" s="36"/>
      <c r="X82" s="43"/>
      <c r="Y82" s="36"/>
      <c r="Z82" s="36"/>
      <c r="AA82" s="43"/>
      <c r="AC82" s="94" t="s">
        <v>321</v>
      </c>
    </row>
    <row r="83" spans="1:29" ht="81" customHeight="1" x14ac:dyDescent="0.3">
      <c r="H83" s="20" t="s">
        <v>151</v>
      </c>
      <c r="I83" s="108" t="s">
        <v>636</v>
      </c>
      <c r="J83" s="36"/>
      <c r="K83" s="36"/>
      <c r="L83" s="43"/>
      <c r="M83" s="36"/>
      <c r="N83" s="36"/>
      <c r="O83" s="43"/>
      <c r="P83" s="36"/>
      <c r="Q83" s="36"/>
      <c r="R83" s="43"/>
      <c r="S83" s="36"/>
      <c r="T83" s="36"/>
      <c r="U83" s="43"/>
      <c r="V83" s="36"/>
      <c r="W83" s="36"/>
      <c r="X83" s="43"/>
      <c r="Y83" s="36"/>
      <c r="Z83" s="36"/>
      <c r="AA83" s="43"/>
      <c r="AC83" s="95" t="s">
        <v>322</v>
      </c>
    </row>
    <row r="84" spans="1:29" ht="65.099999999999994" customHeight="1" x14ac:dyDescent="0.3">
      <c r="H84" s="24" t="s">
        <v>151</v>
      </c>
      <c r="I84" s="21" t="s">
        <v>175</v>
      </c>
      <c r="J84" s="36"/>
      <c r="K84" s="36"/>
      <c r="L84" s="43"/>
      <c r="M84" s="36"/>
      <c r="N84" s="36"/>
      <c r="O84" s="43"/>
      <c r="P84" s="36"/>
      <c r="Q84" s="36"/>
      <c r="R84" s="43"/>
      <c r="S84" s="36"/>
      <c r="T84" s="36"/>
      <c r="U84" s="43"/>
      <c r="V84" s="36"/>
      <c r="W84" s="36"/>
      <c r="X84" s="43"/>
      <c r="Y84" s="36"/>
      <c r="Z84" s="36"/>
      <c r="AA84" s="43"/>
      <c r="AC84" s="94" t="s">
        <v>323</v>
      </c>
    </row>
    <row r="85" spans="1:29" ht="126" customHeight="1" x14ac:dyDescent="0.3">
      <c r="A85" s="38">
        <v>1</v>
      </c>
      <c r="B85" s="38">
        <f>IF(J85="Y",1,IF(J85="N",0,IF(J85="NA",IF($AD$5=1,1,0),0)))</f>
        <v>0</v>
      </c>
      <c r="C85" s="38">
        <f>IF(M85="Y",1,IF(M85="N",0,IF(M85="NA",IF($AD$5=1,1,0),0)))</f>
        <v>0</v>
      </c>
      <c r="D85" s="38">
        <f>IF(P85="Y",1,IF(P85="N",0,IF(P85="NA",IF($AD$5=1,1,0),0)))</f>
        <v>0</v>
      </c>
      <c r="E85" s="38">
        <f>IF(S85="Y",1,IF(S85="N",0,IF(S85="NA",IF($AD$5=1,1,0),0)))</f>
        <v>0</v>
      </c>
      <c r="F85" s="38">
        <f>IF(V85="Y",1,IF(V85="N",0,IF(V85="NA",IF($AD$5=1,1,0),0)))</f>
        <v>0</v>
      </c>
      <c r="G85" s="38">
        <f>IF(Y85="Y",1,IF(Y85="N",0,IF(Y85="NA",IF($AD$5=1,1,0),0)))</f>
        <v>0</v>
      </c>
      <c r="H85" s="122" t="s">
        <v>666</v>
      </c>
      <c r="I85" s="116" t="s">
        <v>670</v>
      </c>
      <c r="J85" s="35"/>
      <c r="K85" s="101"/>
      <c r="L85" s="127"/>
      <c r="M85" s="101"/>
      <c r="N85" s="101"/>
      <c r="O85" s="127"/>
      <c r="P85" s="101"/>
      <c r="Q85" s="101"/>
      <c r="R85" s="127"/>
      <c r="S85" s="101"/>
      <c r="T85" s="101"/>
      <c r="U85" s="127"/>
      <c r="V85" s="101"/>
      <c r="W85" s="101"/>
      <c r="X85" s="127"/>
      <c r="Y85" s="101"/>
      <c r="Z85" s="101"/>
      <c r="AA85" s="127"/>
      <c r="AC85" s="95" t="s">
        <v>324</v>
      </c>
    </row>
    <row r="86" spans="1:29" ht="80.25" customHeight="1" x14ac:dyDescent="0.3">
      <c r="A86" s="38">
        <v>1</v>
      </c>
      <c r="B86" s="38">
        <f>IF(J86="Y",1,IF(J86="N",0,IF(J86="NA",IF($AD$5=1,1,0),0)))</f>
        <v>0</v>
      </c>
      <c r="C86" s="38">
        <f>IF(M86="Y",1,IF(M86="N",0,IF(M86="NA",IF($AD$5=1,1,0),0)))</f>
        <v>0</v>
      </c>
      <c r="D86" s="38">
        <f>IF(P86="Y",1,IF(P86="N",0,IF(P86="NA",IF($AD$5=1,1,0),0)))</f>
        <v>0</v>
      </c>
      <c r="E86" s="38">
        <f>IF(S86="Y",1,IF(S86="N",0,IF(S86="NA",IF($AD$5=1,1,0),0)))</f>
        <v>0</v>
      </c>
      <c r="F86" s="38">
        <f>IF(V86="Y",1,IF(V86="N",0,IF(V86="NA",IF($AD$5=1,1,0),0)))</f>
        <v>0</v>
      </c>
      <c r="G86" s="38">
        <f>IF(Y86="Y",1,IF(Y86="N",0,IF(Y86="NA",IF($AD$5=1,1,0),0)))</f>
        <v>0</v>
      </c>
      <c r="H86" s="122" t="s">
        <v>666</v>
      </c>
      <c r="I86" s="34" t="s">
        <v>257</v>
      </c>
      <c r="J86" s="35"/>
      <c r="K86" s="35"/>
      <c r="L86" s="127"/>
      <c r="M86" s="101"/>
      <c r="N86" s="101"/>
      <c r="O86" s="127"/>
      <c r="P86" s="101"/>
      <c r="Q86" s="101"/>
      <c r="R86" s="127"/>
      <c r="S86" s="101"/>
      <c r="T86" s="101"/>
      <c r="U86" s="127"/>
      <c r="V86" s="101"/>
      <c r="W86" s="101"/>
      <c r="X86" s="127"/>
      <c r="Y86" s="101"/>
      <c r="Z86" s="101"/>
      <c r="AA86" s="127"/>
      <c r="AC86" s="94" t="s">
        <v>325</v>
      </c>
    </row>
    <row r="87" spans="1:29" ht="65.099999999999994" customHeight="1" x14ac:dyDescent="0.3">
      <c r="H87" s="25" t="s">
        <v>229</v>
      </c>
      <c r="I87" s="21" t="s">
        <v>258</v>
      </c>
      <c r="J87" s="36"/>
      <c r="K87" s="36"/>
      <c r="L87" s="43"/>
      <c r="M87" s="36"/>
      <c r="N87" s="36"/>
      <c r="O87" s="43"/>
      <c r="P87" s="36"/>
      <c r="Q87" s="36"/>
      <c r="R87" s="43"/>
      <c r="S87" s="36"/>
      <c r="T87" s="36"/>
      <c r="U87" s="43"/>
      <c r="V87" s="36"/>
      <c r="W87" s="36"/>
      <c r="X87" s="43"/>
      <c r="Y87" s="36"/>
      <c r="Z87" s="36"/>
      <c r="AA87" s="43"/>
      <c r="AC87" s="95" t="s">
        <v>326</v>
      </c>
    </row>
    <row r="88" spans="1:29" ht="50.4" x14ac:dyDescent="0.3">
      <c r="A88" s="38">
        <f>IF($Y$4="",1,IF($Y$4="New Building",1,IF($Y$6/$Y$11&lt;0.5,IF(J88="NA",0,1),1)))</f>
        <v>1</v>
      </c>
      <c r="B88" s="38">
        <f>IF(J88="Y",1,IF(J88="N",0,IF(J88="NA",IF($AD$5=1,1,0),0)))</f>
        <v>0</v>
      </c>
      <c r="C88" s="38">
        <f>IF(M88="Y",1,IF(M88="N",0,IF(M88="NA",IF($AD$5=1,1,0),0)))</f>
        <v>0</v>
      </c>
      <c r="D88" s="38">
        <f>IF(P88="Y",1,IF(P88="N",0,IF(P88="NA",IF($AD$5=1,1,0),0)))</f>
        <v>0</v>
      </c>
      <c r="E88" s="38">
        <f>IF(S88="Y",1,IF(S88="N",0,IF(S88="NA",IF($AD$5=1,1,0),0)))</f>
        <v>0</v>
      </c>
      <c r="F88" s="38">
        <f>IF(V88="Y",1,IF(V88="N",0,IF(V88="NA",IF($AD$5=1,1,0),0)))</f>
        <v>0</v>
      </c>
      <c r="G88" s="38">
        <f>IF(Y88="Y",1,IF(Y88="N",0,IF(Y88="NA",IF($AD$5=1,1,0),0)))</f>
        <v>0</v>
      </c>
      <c r="H88" s="69" t="s">
        <v>230</v>
      </c>
      <c r="I88" s="34" t="s">
        <v>667</v>
      </c>
      <c r="J88" s="35"/>
      <c r="K88" s="35"/>
      <c r="L88" s="127"/>
      <c r="M88" s="101"/>
      <c r="N88" s="101"/>
      <c r="O88" s="127"/>
      <c r="P88" s="101"/>
      <c r="Q88" s="101"/>
      <c r="R88" s="127"/>
      <c r="S88" s="101"/>
      <c r="T88" s="101"/>
      <c r="U88" s="127"/>
      <c r="V88" s="101"/>
      <c r="W88" s="101"/>
      <c r="X88" s="127"/>
      <c r="Y88" s="101"/>
      <c r="Z88" s="101"/>
      <c r="AA88" s="127"/>
      <c r="AC88" s="94" t="s">
        <v>327</v>
      </c>
    </row>
    <row r="89" spans="1:29" ht="30.75" customHeight="1" x14ac:dyDescent="0.3">
      <c r="H89" s="161" t="s">
        <v>194</v>
      </c>
      <c r="I89" s="161"/>
      <c r="J89" s="62"/>
      <c r="K89" s="60" t="str">
        <f>IF(J77&lt;&gt;"Y","Missed Prereq.",SUM(K78:K88))</f>
        <v>Missed Prereq.</v>
      </c>
      <c r="L89" s="81"/>
      <c r="M89" s="62"/>
      <c r="N89" s="60" t="str">
        <f>IF(M77&lt;&gt;"Y","Missed Prereq.",SUM(N78:N88))</f>
        <v>Missed Prereq.</v>
      </c>
      <c r="O89" s="81"/>
      <c r="P89" s="62"/>
      <c r="Q89" s="60" t="str">
        <f>IF(P77&lt;&gt;"Y","Missed Prereq.",SUM(Q78:Q88))</f>
        <v>Missed Prereq.</v>
      </c>
      <c r="R89" s="81"/>
      <c r="S89" s="62"/>
      <c r="T89" s="60" t="str">
        <f>IF(S77&lt;&gt;"Y","Missed Prereq.",SUM(T78:T88))</f>
        <v>Missed Prereq.</v>
      </c>
      <c r="U89" s="81"/>
      <c r="V89" s="62"/>
      <c r="W89" s="60" t="str">
        <f>IF(V77&lt;&gt;"Y","Missed Prereq.",SUM(W78:W88))</f>
        <v>Missed Prereq.</v>
      </c>
      <c r="X89" s="81"/>
      <c r="Y89" s="62"/>
      <c r="Z89" s="60" t="str">
        <f>IF(Y77&lt;&gt;"Y","Missed Prereq.",SUM(Z78:Z88))</f>
        <v>Missed Prereq.</v>
      </c>
      <c r="AA89" s="81"/>
      <c r="AC89" s="95" t="s">
        <v>607</v>
      </c>
    </row>
    <row r="90" spans="1:29" ht="48.9" customHeight="1" thickBot="1" x14ac:dyDescent="0.35">
      <c r="H90" s="246" t="s">
        <v>645</v>
      </c>
      <c r="I90" s="247"/>
      <c r="J90" s="247"/>
      <c r="K90" s="247"/>
      <c r="L90" s="247"/>
      <c r="M90" s="247"/>
      <c r="N90" s="247"/>
      <c r="O90" s="247"/>
      <c r="P90" s="247"/>
      <c r="Q90" s="247"/>
      <c r="R90" s="247"/>
      <c r="S90" s="247"/>
      <c r="T90" s="247"/>
      <c r="U90" s="247"/>
      <c r="V90" s="247"/>
      <c r="W90" s="247"/>
      <c r="X90" s="247"/>
      <c r="Y90" s="247"/>
      <c r="Z90" s="247"/>
      <c r="AA90" s="248"/>
      <c r="AC90" s="94" t="s">
        <v>328</v>
      </c>
    </row>
    <row r="91" spans="1:29" ht="30" customHeight="1" thickBot="1" x14ac:dyDescent="0.35">
      <c r="H91" s="232" t="s">
        <v>195</v>
      </c>
      <c r="I91" s="233"/>
      <c r="J91" s="236" t="s">
        <v>259</v>
      </c>
      <c r="K91" s="237"/>
      <c r="L91" s="238"/>
      <c r="M91" s="239" t="s">
        <v>185</v>
      </c>
      <c r="N91" s="239"/>
      <c r="O91" s="239"/>
      <c r="P91" s="221" t="s">
        <v>186</v>
      </c>
      <c r="Q91" s="222"/>
      <c r="R91" s="240"/>
      <c r="S91" s="221" t="s">
        <v>187</v>
      </c>
      <c r="T91" s="222"/>
      <c r="U91" s="240"/>
      <c r="V91" s="221" t="s">
        <v>188</v>
      </c>
      <c r="W91" s="222"/>
      <c r="X91" s="223"/>
      <c r="Y91" s="221" t="s">
        <v>198</v>
      </c>
      <c r="Z91" s="222"/>
      <c r="AA91" s="223"/>
      <c r="AC91" s="95" t="s">
        <v>329</v>
      </c>
    </row>
    <row r="92" spans="1:29" ht="42" customHeight="1" thickBot="1" x14ac:dyDescent="0.35">
      <c r="H92" s="211"/>
      <c r="I92" s="249"/>
      <c r="J92" s="46" t="s">
        <v>133</v>
      </c>
      <c r="K92" s="46" t="s">
        <v>134</v>
      </c>
      <c r="L92" s="46" t="s">
        <v>127</v>
      </c>
      <c r="M92" s="46" t="s">
        <v>133</v>
      </c>
      <c r="N92" s="46" t="s">
        <v>134</v>
      </c>
      <c r="O92" s="46" t="s">
        <v>127</v>
      </c>
      <c r="P92" s="46" t="s">
        <v>133</v>
      </c>
      <c r="Q92" s="46" t="s">
        <v>134</v>
      </c>
      <c r="R92" s="46" t="s">
        <v>127</v>
      </c>
      <c r="S92" s="46" t="s">
        <v>133</v>
      </c>
      <c r="T92" s="46" t="s">
        <v>134</v>
      </c>
      <c r="U92" s="46" t="s">
        <v>127</v>
      </c>
      <c r="V92" s="46" t="s">
        <v>133</v>
      </c>
      <c r="W92" s="46" t="s">
        <v>134</v>
      </c>
      <c r="X92" s="46" t="s">
        <v>127</v>
      </c>
      <c r="Y92" s="46" t="s">
        <v>133</v>
      </c>
      <c r="Z92" s="46" t="s">
        <v>134</v>
      </c>
      <c r="AA92" s="46" t="s">
        <v>127</v>
      </c>
      <c r="AC92" s="94" t="s">
        <v>330</v>
      </c>
    </row>
    <row r="93" spans="1:29" ht="65.099999999999994" customHeight="1" x14ac:dyDescent="0.3">
      <c r="A93" s="38">
        <v>1</v>
      </c>
      <c r="B93" s="38">
        <f>IF(J93="Y",1,IF(J93="N",0,IF(J93="NA",IF($AD$5=1,1,0),0)))</f>
        <v>0</v>
      </c>
      <c r="C93" s="38">
        <f>IF(M93="Y",1,IF(M93="N",0,IF(M93="NA",IF($AD$5=1,1,0),0)))</f>
        <v>0</v>
      </c>
      <c r="D93" s="38">
        <f>IF(P93="Y",1,IF(P93="N",0,IF(P93="NA",IF($AD$5=1,1,0),0)))</f>
        <v>0</v>
      </c>
      <c r="E93" s="38">
        <f>IF(S93="Y",1,IF(S93="N",0,IF(S93="NA",IF($AD$5=1,1,0),0)))</f>
        <v>0</v>
      </c>
      <c r="F93" s="38">
        <f>IF(V93="Y",1,IF(V93="N",0,IF(V93="NA",IF($AD$5=1,1,0),0)))</f>
        <v>0</v>
      </c>
      <c r="G93" s="38">
        <f>IF(Y93="Y",1,IF(Y93="N",0,IF(Y93="NA",IF($AD$5=1,1,0),0)))</f>
        <v>0</v>
      </c>
      <c r="H93" s="32" t="s">
        <v>231</v>
      </c>
      <c r="I93" s="71" t="s">
        <v>668</v>
      </c>
      <c r="J93" s="35"/>
      <c r="K93" s="35"/>
      <c r="L93" s="127"/>
      <c r="M93" s="101"/>
      <c r="N93" s="101"/>
      <c r="O93" s="127"/>
      <c r="P93" s="101"/>
      <c r="Q93" s="101"/>
      <c r="R93" s="127"/>
      <c r="S93" s="101"/>
      <c r="T93" s="101"/>
      <c r="U93" s="127"/>
      <c r="V93" s="101"/>
      <c r="W93" s="101"/>
      <c r="X93" s="127"/>
      <c r="Y93" s="101"/>
      <c r="Z93" s="101"/>
      <c r="AA93" s="127"/>
      <c r="AC93" s="95" t="s">
        <v>608</v>
      </c>
    </row>
    <row r="94" spans="1:29" ht="65.099999999999994" customHeight="1" x14ac:dyDescent="0.3">
      <c r="A94" s="38">
        <v>1</v>
      </c>
      <c r="B94" s="38">
        <f>IF(J94="Y",1,IF(J94="N",0,IF(J94="NA",IF($AD$5=1,1,0),0)))</f>
        <v>0</v>
      </c>
      <c r="C94" s="38">
        <f>IF(M94="Y",1,IF(M94="N",0,IF(M94="NA",IF($AD$5=1,1,0),0)))</f>
        <v>0</v>
      </c>
      <c r="D94" s="38">
        <f>IF(P94="Y",1,IF(P94="N",0,IF(P94="NA",IF($AD$5=1,1,0),0)))</f>
        <v>0</v>
      </c>
      <c r="E94" s="38">
        <f>IF(S94="Y",1,IF(S94="N",0,IF(S94="NA",IF($AD$5=1,1,0),0)))</f>
        <v>0</v>
      </c>
      <c r="F94" s="38">
        <f>IF(V94="Y",1,IF(V94="N",0,IF(V94="NA",IF($AD$5=1,1,0),0)))</f>
        <v>0</v>
      </c>
      <c r="G94" s="38">
        <f>IF(Y94="Y",1,IF(Y94="N",0,IF(Y94="NA",IF($AD$5=1,1,0),0)))</f>
        <v>0</v>
      </c>
      <c r="H94" s="114" t="s">
        <v>232</v>
      </c>
      <c r="I94" s="116" t="s">
        <v>669</v>
      </c>
      <c r="J94" s="35"/>
      <c r="K94" s="101"/>
      <c r="L94" s="127"/>
      <c r="M94" s="101"/>
      <c r="N94" s="101"/>
      <c r="O94" s="127"/>
      <c r="P94" s="101"/>
      <c r="Q94" s="101"/>
      <c r="R94" s="127"/>
      <c r="S94" s="101"/>
      <c r="T94" s="101"/>
      <c r="U94" s="127"/>
      <c r="V94" s="101"/>
      <c r="W94" s="101"/>
      <c r="X94" s="127"/>
      <c r="Y94" s="101"/>
      <c r="Z94" s="101"/>
      <c r="AA94" s="127"/>
      <c r="AC94" s="94" t="s">
        <v>331</v>
      </c>
    </row>
    <row r="95" spans="1:29" ht="65.099999999999994" customHeight="1" x14ac:dyDescent="0.3">
      <c r="H95" s="16" t="s">
        <v>233</v>
      </c>
      <c r="I95" s="21" t="s">
        <v>176</v>
      </c>
      <c r="J95" s="36"/>
      <c r="K95" s="36"/>
      <c r="L95" s="43"/>
      <c r="M95" s="36"/>
      <c r="N95" s="36"/>
      <c r="O95" s="43"/>
      <c r="P95" s="36"/>
      <c r="Q95" s="36"/>
      <c r="R95" s="43"/>
      <c r="S95" s="36"/>
      <c r="T95" s="36"/>
      <c r="U95" s="43"/>
      <c r="V95" s="36"/>
      <c r="W95" s="36"/>
      <c r="X95" s="43"/>
      <c r="Y95" s="36"/>
      <c r="Z95" s="36"/>
      <c r="AA95" s="43"/>
      <c r="AC95" s="95" t="s">
        <v>332</v>
      </c>
    </row>
    <row r="96" spans="1:29" ht="65.099999999999994" customHeight="1" x14ac:dyDescent="0.3">
      <c r="H96" s="25" t="s">
        <v>234</v>
      </c>
      <c r="I96" s="21" t="s">
        <v>177</v>
      </c>
      <c r="J96" s="36"/>
      <c r="K96" s="36"/>
      <c r="L96" s="43"/>
      <c r="M96" s="36"/>
      <c r="N96" s="36"/>
      <c r="O96" s="43"/>
      <c r="P96" s="36"/>
      <c r="Q96" s="36"/>
      <c r="R96" s="43"/>
      <c r="S96" s="36"/>
      <c r="T96" s="36"/>
      <c r="U96" s="43"/>
      <c r="V96" s="36"/>
      <c r="W96" s="36"/>
      <c r="X96" s="43"/>
      <c r="Y96" s="36"/>
      <c r="Z96" s="36"/>
      <c r="AA96" s="43"/>
      <c r="AC96" s="94" t="s">
        <v>333</v>
      </c>
    </row>
    <row r="97" spans="1:32" ht="65.099999999999994" customHeight="1" x14ac:dyDescent="0.3">
      <c r="A97" s="38">
        <v>1</v>
      </c>
      <c r="B97" s="38">
        <f>IF(J97="Y",1,IF(J97="N",0,IF(J97="NA",IF($AD$5=1,1,0),0)))</f>
        <v>0</v>
      </c>
      <c r="C97" s="38">
        <f>IF(M97="Y",1,IF(M97="N",0,IF(M97="NA",IF($AD$5=1,1,0),0)))</f>
        <v>0</v>
      </c>
      <c r="D97" s="38">
        <f>IF(P97="Y",1,IF(P97="N",0,IF(P97="NA",IF($AD$5=1,1,0),0)))</f>
        <v>0</v>
      </c>
      <c r="E97" s="38">
        <f>IF(S97="Y",1,IF(S97="N",0,IF(S97="NA",IF($AD$5=1,1,0),0)))</f>
        <v>0</v>
      </c>
      <c r="F97" s="38">
        <f>IF(V97="Y",1,IF(V97="N",0,IF(V97="NA",IF($AD$5=1,1,0),0)))</f>
        <v>0</v>
      </c>
      <c r="G97" s="38">
        <f>IF(Y97="Y",1,IF(Y97="N",0,IF(Y97="NA",IF($AD$5=1,1,0),0)))</f>
        <v>0</v>
      </c>
      <c r="H97" s="30" t="s">
        <v>235</v>
      </c>
      <c r="I97" s="34" t="s">
        <v>671</v>
      </c>
      <c r="J97" s="35"/>
      <c r="K97" s="35"/>
      <c r="L97" s="127"/>
      <c r="M97" s="101"/>
      <c r="N97" s="101"/>
      <c r="O97" s="127"/>
      <c r="P97" s="101"/>
      <c r="Q97" s="101"/>
      <c r="R97" s="127"/>
      <c r="S97" s="101"/>
      <c r="T97" s="101"/>
      <c r="U97" s="127"/>
      <c r="V97" s="101"/>
      <c r="W97" s="101"/>
      <c r="X97" s="127"/>
      <c r="Y97" s="101"/>
      <c r="Z97" s="101"/>
      <c r="AA97" s="127"/>
      <c r="AC97" s="95" t="s">
        <v>609</v>
      </c>
    </row>
    <row r="98" spans="1:32" ht="65.099999999999994" customHeight="1" x14ac:dyDescent="0.3">
      <c r="A98" s="38">
        <v>1</v>
      </c>
      <c r="B98" s="38">
        <f>IF(J98="Y",1,IF(J98="N",0,IF(J98="NA",IF($AD$5=1,1,0),0)))</f>
        <v>0</v>
      </c>
      <c r="C98" s="38">
        <f>IF(M98="Y",1,IF(M98="N",0,IF(M98="NA",IF($AD$5=1,1,0),0)))</f>
        <v>0</v>
      </c>
      <c r="D98" s="38">
        <f>IF(P98="Y",1,IF(P98="N",0,IF(P98="NA",IF($AD$5=1,1,0),0)))</f>
        <v>0</v>
      </c>
      <c r="E98" s="38">
        <f>IF(S98="Y",1,IF(S98="N",0,IF(S98="NA",IF($AD$5=1,1,0),0)))</f>
        <v>0</v>
      </c>
      <c r="F98" s="38">
        <f>IF(V98="Y",1,IF(V98="N",0,IF(V98="NA",IF($AD$5=1,1,0),0)))</f>
        <v>0</v>
      </c>
      <c r="G98" s="38">
        <f>IF(Y98="Y",1,IF(Y98="N",0,IF(Y98="NA",IF($AD$5=1,1,0),0)))</f>
        <v>0</v>
      </c>
      <c r="H98" s="30" t="s">
        <v>236</v>
      </c>
      <c r="I98" s="34" t="s">
        <v>672</v>
      </c>
      <c r="J98" s="35"/>
      <c r="K98" s="35"/>
      <c r="L98" s="127"/>
      <c r="M98" s="101"/>
      <c r="N98" s="101"/>
      <c r="O98" s="127"/>
      <c r="P98" s="101"/>
      <c r="Q98" s="101"/>
      <c r="R98" s="127"/>
      <c r="S98" s="101"/>
      <c r="T98" s="101"/>
      <c r="U98" s="127"/>
      <c r="V98" s="101"/>
      <c r="W98" s="101"/>
      <c r="X98" s="127"/>
      <c r="Y98" s="101"/>
      <c r="Z98" s="101"/>
      <c r="AA98" s="127"/>
      <c r="AC98" s="94" t="s">
        <v>334</v>
      </c>
    </row>
    <row r="99" spans="1:32" ht="65.099999999999994" customHeight="1" x14ac:dyDescent="0.3">
      <c r="A99" s="38">
        <v>1</v>
      </c>
      <c r="B99" s="38">
        <f>IF(J99="Y",1,IF(J99="N",0,IF(J99="NA",IF($AD$5=1,1,0),0)))</f>
        <v>0</v>
      </c>
      <c r="C99" s="38">
        <f>IF(M99="Y",1,IF(M99="N",0,IF(M99="NA",IF($AD$5=1,1,0),0)))</f>
        <v>0</v>
      </c>
      <c r="D99" s="38">
        <f>IF(P99="Y",1,IF(P99="N",0,IF(P99="NA",IF($AD$5=1,1,0),0)))</f>
        <v>0</v>
      </c>
      <c r="E99" s="38">
        <f>IF(S99="Y",1,IF(S99="N",0,IF(S99="NA",IF($AD$5=1,1,0),0)))</f>
        <v>0</v>
      </c>
      <c r="F99" s="38">
        <f>IF(V99="Y",1,IF(V99="N",0,IF(V99="NA",IF($AD$5=1,1,0),0)))</f>
        <v>0</v>
      </c>
      <c r="G99" s="38">
        <f>IF(Y99="Y",1,IF(Y99="N",0,IF(Y99="NA",IF($AD$5=1,1,0),0)))</f>
        <v>0</v>
      </c>
      <c r="H99" s="30" t="s">
        <v>237</v>
      </c>
      <c r="I99" s="34" t="s">
        <v>673</v>
      </c>
      <c r="J99" s="35"/>
      <c r="K99" s="35"/>
      <c r="L99" s="127"/>
      <c r="M99" s="101"/>
      <c r="N99" s="101"/>
      <c r="O99" s="127"/>
      <c r="P99" s="101"/>
      <c r="Q99" s="101"/>
      <c r="R99" s="127"/>
      <c r="S99" s="101"/>
      <c r="T99" s="101"/>
      <c r="U99" s="127"/>
      <c r="V99" s="101"/>
      <c r="W99" s="101"/>
      <c r="X99" s="127"/>
      <c r="Y99" s="101"/>
      <c r="Z99" s="101"/>
      <c r="AA99" s="127"/>
      <c r="AC99" s="95" t="s">
        <v>335</v>
      </c>
    </row>
    <row r="100" spans="1:32" ht="65.099999999999994" customHeight="1" x14ac:dyDescent="0.3">
      <c r="A100" s="38">
        <v>1</v>
      </c>
      <c r="B100" s="38">
        <f>IF(J100="Y",1,IF(J100="N",0,IF(J100="NA",IF($AD$5=1,1,0),0)))</f>
        <v>0</v>
      </c>
      <c r="C100" s="38">
        <f>IF(M100="Y",1,IF(M100="N",0,IF(M100="NA",IF($AD$5=1,1,0),0)))</f>
        <v>0</v>
      </c>
      <c r="D100" s="38">
        <f>IF(P100="Y",1,IF(P100="N",0,IF(P100="NA",IF($AD$5=1,1,0),0)))</f>
        <v>0</v>
      </c>
      <c r="E100" s="38">
        <f>IF(S100="Y",1,IF(S100="N",0,IF(S100="NA",IF($AD$5=1,1,0),0)))</f>
        <v>0</v>
      </c>
      <c r="F100" s="38">
        <f>IF(V100="Y",1,IF(V100="N",0,IF(V100="NA",IF($AD$5=1,1,0),0)))</f>
        <v>0</v>
      </c>
      <c r="G100" s="38">
        <f>IF(Y100="Y",1,IF(Y100="N",0,IF(Y100="NA",IF($AD$5=1,1,0),0)))</f>
        <v>0</v>
      </c>
      <c r="H100" s="30" t="s">
        <v>238</v>
      </c>
      <c r="I100" s="34" t="s">
        <v>674</v>
      </c>
      <c r="J100" s="35"/>
      <c r="K100" s="35"/>
      <c r="L100" s="127"/>
      <c r="M100" s="101"/>
      <c r="N100" s="101"/>
      <c r="O100" s="127"/>
      <c r="P100" s="101"/>
      <c r="Q100" s="101"/>
      <c r="R100" s="127"/>
      <c r="S100" s="101"/>
      <c r="T100" s="101"/>
      <c r="U100" s="127"/>
      <c r="V100" s="101"/>
      <c r="W100" s="101"/>
      <c r="X100" s="127"/>
      <c r="Y100" s="101"/>
      <c r="Z100" s="101"/>
      <c r="AA100" s="127"/>
      <c r="AC100" s="94" t="s">
        <v>336</v>
      </c>
    </row>
    <row r="101" spans="1:32" ht="65.099999999999994" customHeight="1" x14ac:dyDescent="0.3">
      <c r="A101" s="38">
        <v>1</v>
      </c>
      <c r="B101" s="38">
        <f>IF(J101="Y",1,IF(J101="N",0,IF(J101="NA",IF($AD$5=1,1,0),0)))</f>
        <v>0</v>
      </c>
      <c r="C101" s="38">
        <f>IF(M101="Y",1,IF(M101="N",0,IF(M101="NA",IF($AD$5=1,1,0),0)))</f>
        <v>0</v>
      </c>
      <c r="D101" s="38">
        <f>IF(P101="Y",1,IF(P101="N",0,IF(P101="NA",IF($AD$5=1,1,0),0)))</f>
        <v>0</v>
      </c>
      <c r="E101" s="38">
        <f>IF(S101="Y",1,IF(S101="N",0,IF(S101="NA",IF($AD$5=1,1,0),0)))</f>
        <v>0</v>
      </c>
      <c r="F101" s="38">
        <f>IF(V101="Y",1,IF(V101="N",0,IF(V101="NA",IF($AD$5=1,1,0),0)))</f>
        <v>0</v>
      </c>
      <c r="G101" s="38">
        <f>IF(Y101="Y",1,IF(Y101="N",0,IF(Y101="NA",IF($AD$5=1,1,0),0)))</f>
        <v>0</v>
      </c>
      <c r="H101" s="30" t="s">
        <v>239</v>
      </c>
      <c r="I101" s="34" t="s">
        <v>675</v>
      </c>
      <c r="J101" s="35"/>
      <c r="K101" s="35"/>
      <c r="L101" s="127"/>
      <c r="M101" s="101"/>
      <c r="N101" s="101"/>
      <c r="O101" s="127"/>
      <c r="P101" s="101"/>
      <c r="Q101" s="101"/>
      <c r="R101" s="127"/>
      <c r="S101" s="101"/>
      <c r="T101" s="101"/>
      <c r="U101" s="127"/>
      <c r="V101" s="101"/>
      <c r="W101" s="101"/>
      <c r="X101" s="127"/>
      <c r="Y101" s="101"/>
      <c r="Z101" s="101"/>
      <c r="AA101" s="127"/>
      <c r="AC101" s="95" t="s">
        <v>337</v>
      </c>
    </row>
    <row r="102" spans="1:32" ht="65.099999999999994" customHeight="1" x14ac:dyDescent="0.3">
      <c r="H102" s="20" t="s">
        <v>240</v>
      </c>
      <c r="I102" s="23" t="s">
        <v>178</v>
      </c>
      <c r="J102" s="36"/>
      <c r="K102" s="36"/>
      <c r="L102" s="43"/>
      <c r="M102" s="36"/>
      <c r="N102" s="36"/>
      <c r="O102" s="43"/>
      <c r="P102" s="36"/>
      <c r="Q102" s="36"/>
      <c r="R102" s="43"/>
      <c r="S102" s="36"/>
      <c r="T102" s="36"/>
      <c r="U102" s="43"/>
      <c r="V102" s="36"/>
      <c r="W102" s="36"/>
      <c r="X102" s="43"/>
      <c r="Y102" s="36"/>
      <c r="Z102" s="36"/>
      <c r="AA102" s="43"/>
      <c r="AC102" s="94" t="s">
        <v>338</v>
      </c>
    </row>
    <row r="103" spans="1:32" ht="65.099999999999994" customHeight="1" x14ac:dyDescent="0.3">
      <c r="H103" s="26" t="s">
        <v>241</v>
      </c>
      <c r="I103" s="21" t="s">
        <v>179</v>
      </c>
      <c r="J103" s="36"/>
      <c r="K103" s="36"/>
      <c r="L103" s="43"/>
      <c r="M103" s="36"/>
      <c r="N103" s="36"/>
      <c r="O103" s="43"/>
      <c r="P103" s="36"/>
      <c r="Q103" s="36"/>
      <c r="R103" s="43"/>
      <c r="S103" s="36"/>
      <c r="T103" s="36"/>
      <c r="U103" s="43"/>
      <c r="V103" s="36"/>
      <c r="W103" s="36"/>
      <c r="X103" s="43"/>
      <c r="Y103" s="36"/>
      <c r="Z103" s="36"/>
      <c r="AA103" s="43"/>
      <c r="AC103" s="95" t="s">
        <v>339</v>
      </c>
    </row>
    <row r="104" spans="1:32" ht="78.75" customHeight="1" x14ac:dyDescent="0.3">
      <c r="A104" s="38">
        <v>1</v>
      </c>
      <c r="B104" s="38">
        <f>IF(J104="Y",1,IF(J104="N",0,IF(J104="NA",IF($AD$5=1,1,0),0)))</f>
        <v>0</v>
      </c>
      <c r="C104" s="38">
        <f>IF(M104="Y",1,IF(M104="N",0,IF(M104="NA",IF($AD$5=1,1,0),0)))</f>
        <v>0</v>
      </c>
      <c r="D104" s="38">
        <f>IF(P104="Y",1,IF(P104="N",0,IF(P104="NA",IF($AD$5=1,1,0),0)))</f>
        <v>0</v>
      </c>
      <c r="E104" s="38">
        <f>IF(S104="Y",1,IF(S104="N",0,IF(S104="NA",IF($AD$5=1,1,0),0)))</f>
        <v>0</v>
      </c>
      <c r="F104" s="38">
        <f>IF(V104="Y",1,IF(V104="N",0,IF(V104="NA",IF($AD$5=1,1,0),0)))</f>
        <v>0</v>
      </c>
      <c r="G104" s="38">
        <f>IF(Y104="Y",1,IF(Y104="N",0,IF(Y104="NA",IF($AD$5=1,1,0),0)))</f>
        <v>0</v>
      </c>
      <c r="H104" s="122" t="s">
        <v>663</v>
      </c>
      <c r="I104" s="68" t="s">
        <v>676</v>
      </c>
      <c r="J104" s="35"/>
      <c r="K104" s="35"/>
      <c r="L104" s="127"/>
      <c r="M104" s="101"/>
      <c r="N104" s="101"/>
      <c r="O104" s="127"/>
      <c r="P104" s="101"/>
      <c r="Q104" s="101"/>
      <c r="R104" s="127"/>
      <c r="S104" s="101"/>
      <c r="T104" s="101"/>
      <c r="U104" s="127"/>
      <c r="V104" s="101"/>
      <c r="W104" s="101"/>
      <c r="X104" s="127"/>
      <c r="Y104" s="101"/>
      <c r="Z104" s="101"/>
      <c r="AA104" s="127"/>
      <c r="AC104" s="94" t="s">
        <v>340</v>
      </c>
    </row>
    <row r="105" spans="1:32" ht="65.099999999999994" customHeight="1" x14ac:dyDescent="0.3">
      <c r="A105" s="38">
        <v>1</v>
      </c>
      <c r="B105" s="38">
        <f>IF(J105="Y",1,IF(J105="N",0,IF(J105="NA",IF($AD$5=1,1,0),0)))</f>
        <v>0</v>
      </c>
      <c r="C105" s="38">
        <f>IF(M105="Y",1,IF(M105="N",0,IF(M105="NA",IF($AD$5=1,1,0),0)))</f>
        <v>0</v>
      </c>
      <c r="D105" s="38">
        <f>IF(P105="Y",1,IF(P105="N",0,IF(P105="NA",IF($AD$5=1,1,0),0)))</f>
        <v>0</v>
      </c>
      <c r="E105" s="38">
        <f>IF(S105="Y",1,IF(S105="N",0,IF(S105="NA",IF($AD$5=1,1,0),0)))</f>
        <v>0</v>
      </c>
      <c r="F105" s="38">
        <f>IF(V105="Y",1,IF(V105="N",0,IF(V105="NA",IF($AD$5=1,1,0),0)))</f>
        <v>0</v>
      </c>
      <c r="G105" s="38">
        <f>IF(Y105="Y",1,IF(Y105="N",0,IF(Y105="NA",IF($AD$5=1,1,0),0)))</f>
        <v>0</v>
      </c>
      <c r="H105" s="30" t="s">
        <v>242</v>
      </c>
      <c r="I105" s="34" t="s">
        <v>677</v>
      </c>
      <c r="J105" s="35"/>
      <c r="K105" s="35"/>
      <c r="L105" s="127"/>
      <c r="M105" s="101"/>
      <c r="N105" s="101"/>
      <c r="O105" s="127"/>
      <c r="P105" s="101"/>
      <c r="Q105" s="101"/>
      <c r="R105" s="127"/>
      <c r="S105" s="101"/>
      <c r="T105" s="101"/>
      <c r="U105" s="127"/>
      <c r="V105" s="101"/>
      <c r="W105" s="101"/>
      <c r="X105" s="127"/>
      <c r="Y105" s="101"/>
      <c r="Z105" s="101"/>
      <c r="AA105" s="127"/>
      <c r="AC105" s="95" t="s">
        <v>341</v>
      </c>
    </row>
    <row r="106" spans="1:32" ht="65.099999999999994" customHeight="1" x14ac:dyDescent="0.3">
      <c r="H106" s="16" t="s">
        <v>243</v>
      </c>
      <c r="I106" s="21" t="s">
        <v>180</v>
      </c>
      <c r="J106" s="36"/>
      <c r="K106" s="36"/>
      <c r="L106" s="43"/>
      <c r="M106" s="36"/>
      <c r="N106" s="36"/>
      <c r="O106" s="43"/>
      <c r="P106" s="36"/>
      <c r="Q106" s="36"/>
      <c r="R106" s="43"/>
      <c r="S106" s="36"/>
      <c r="T106" s="36"/>
      <c r="U106" s="43"/>
      <c r="V106" s="36"/>
      <c r="W106" s="36"/>
      <c r="X106" s="43"/>
      <c r="Y106" s="36"/>
      <c r="Z106" s="36"/>
      <c r="AA106" s="43"/>
      <c r="AC106" s="94" t="s">
        <v>342</v>
      </c>
    </row>
    <row r="107" spans="1:32" ht="65.099999999999994" customHeight="1" x14ac:dyDescent="0.3">
      <c r="A107" s="38">
        <v>1</v>
      </c>
      <c r="B107" s="38">
        <f>IF(J107="Y",1,IF(J107="N",0,IF(J107="NA",IF($AD$5=1,1,0),0)))</f>
        <v>0</v>
      </c>
      <c r="C107" s="38">
        <f>IF(M107="Y",1,IF(M107="N",0,IF(M107="NA",IF($AD$5=1,1,0),0)))</f>
        <v>0</v>
      </c>
      <c r="D107" s="38">
        <f>IF(P107="Y",1,IF(P107="N",0,IF(P107="NA",IF($AD$5=1,1,0),0)))</f>
        <v>0</v>
      </c>
      <c r="E107" s="38">
        <f>IF(S107="Y",1,IF(S107="N",0,IF(S107="NA",IF($AD$5=1,1,0),0)))</f>
        <v>0</v>
      </c>
      <c r="F107" s="38">
        <f>IF(V107="Y",1,IF(V107="N",0,IF(V107="NA",IF($AD$5=1,1,0),0)))</f>
        <v>0</v>
      </c>
      <c r="G107" s="38">
        <f>IF(Y107="Y",1,IF(Y107="N",0,IF(Y107="NA",IF($AD$5=1,1,0),0)))</f>
        <v>0</v>
      </c>
      <c r="H107" s="30" t="s">
        <v>244</v>
      </c>
      <c r="I107" s="34" t="s">
        <v>678</v>
      </c>
      <c r="J107" s="35"/>
      <c r="K107" s="35"/>
      <c r="L107" s="127"/>
      <c r="M107" s="101"/>
      <c r="N107" s="101"/>
      <c r="O107" s="127"/>
      <c r="P107" s="101"/>
      <c r="Q107" s="101"/>
      <c r="R107" s="127"/>
      <c r="S107" s="101"/>
      <c r="T107" s="101"/>
      <c r="U107" s="127"/>
      <c r="V107" s="101"/>
      <c r="W107" s="101"/>
      <c r="X107" s="127"/>
      <c r="Y107" s="101"/>
      <c r="Z107" s="101"/>
      <c r="AA107" s="127"/>
      <c r="AC107" s="95" t="s">
        <v>343</v>
      </c>
    </row>
    <row r="108" spans="1:32" ht="65.099999999999994" customHeight="1" x14ac:dyDescent="0.3">
      <c r="H108" s="16" t="s">
        <v>245</v>
      </c>
      <c r="I108" s="21" t="s">
        <v>629</v>
      </c>
      <c r="J108" s="36"/>
      <c r="K108" s="36"/>
      <c r="L108" s="43"/>
      <c r="M108" s="36"/>
      <c r="N108" s="36"/>
      <c r="O108" s="43"/>
      <c r="P108" s="36"/>
      <c r="Q108" s="36"/>
      <c r="R108" s="43"/>
      <c r="S108" s="36"/>
      <c r="T108" s="36"/>
      <c r="U108" s="43"/>
      <c r="V108" s="36"/>
      <c r="W108" s="36"/>
      <c r="X108" s="43"/>
      <c r="Y108" s="36"/>
      <c r="Z108" s="36"/>
      <c r="AA108" s="43"/>
      <c r="AC108" s="94" t="s">
        <v>344</v>
      </c>
    </row>
    <row r="109" spans="1:32" s="113" customFormat="1" ht="65.099999999999994" customHeight="1" x14ac:dyDescent="0.3">
      <c r="A109" s="77"/>
      <c r="B109" s="77"/>
      <c r="C109" s="77"/>
      <c r="D109" s="77"/>
      <c r="E109" s="77"/>
      <c r="F109" s="77"/>
      <c r="G109" s="77"/>
      <c r="H109" s="20" t="s">
        <v>246</v>
      </c>
      <c r="I109" s="117" t="s">
        <v>683</v>
      </c>
      <c r="J109" s="36"/>
      <c r="K109" s="36"/>
      <c r="L109" s="43"/>
      <c r="M109" s="36"/>
      <c r="N109" s="36"/>
      <c r="O109" s="43"/>
      <c r="P109" s="36"/>
      <c r="Q109" s="36"/>
      <c r="R109" s="43"/>
      <c r="S109" s="36"/>
      <c r="T109" s="36"/>
      <c r="U109" s="43"/>
      <c r="V109" s="36"/>
      <c r="W109" s="36"/>
      <c r="X109" s="43"/>
      <c r="Y109" s="36"/>
      <c r="Z109" s="36"/>
      <c r="AA109" s="43"/>
      <c r="AB109" s="77"/>
      <c r="AC109" s="111" t="s">
        <v>345</v>
      </c>
      <c r="AD109" s="77"/>
      <c r="AE109" s="112"/>
      <c r="AF109" s="77"/>
    </row>
    <row r="110" spans="1:32" ht="72" customHeight="1" x14ac:dyDescent="0.3">
      <c r="A110" s="77">
        <v>1</v>
      </c>
      <c r="B110" s="77">
        <f>IF(J110="Y",1,IF(J110="N",0,IF(J110="NA",IF($AD$5=1,1,0),0)))</f>
        <v>0</v>
      </c>
      <c r="C110" s="77">
        <f>IF(M110="Y",1,IF(M110="N",0,IF(M110="NA",IF($AD$5=1,1,0),0)))</f>
        <v>0</v>
      </c>
      <c r="D110" s="77">
        <f>IF(P110="Y",1,IF(P110="N",0,IF(P110="NA",IF($AD$5=1,1,0),0)))</f>
        <v>0</v>
      </c>
      <c r="E110" s="77">
        <f>IF(S110="Y",1,IF(S110="N",0,IF(S110="NA",IF($AD$5=1,1,0),0)))</f>
        <v>0</v>
      </c>
      <c r="F110" s="77">
        <f>IF(V110="Y",1,IF(V110="N",0,IF(V110="NA",IF($AD$5=1,1,0),0)))</f>
        <v>0</v>
      </c>
      <c r="G110" s="77">
        <f>IF(Y110="Y",1,IF(Y110="N",0,IF(Y110="NA",IF($AD$5=1,1,0),0)))</f>
        <v>0</v>
      </c>
      <c r="H110" s="122" t="s">
        <v>679</v>
      </c>
      <c r="I110" s="128" t="s">
        <v>623</v>
      </c>
      <c r="J110" s="101"/>
      <c r="K110" s="101"/>
      <c r="L110" s="127"/>
      <c r="M110" s="101"/>
      <c r="N110" s="101"/>
      <c r="O110" s="127"/>
      <c r="P110" s="101"/>
      <c r="Q110" s="101"/>
      <c r="R110" s="127"/>
      <c r="S110" s="101"/>
      <c r="T110" s="101"/>
      <c r="U110" s="127"/>
      <c r="V110" s="101"/>
      <c r="W110" s="101"/>
      <c r="X110" s="127"/>
      <c r="Y110" s="101"/>
      <c r="Z110" s="101"/>
      <c r="AA110" s="127"/>
      <c r="AC110" s="95"/>
    </row>
    <row r="111" spans="1:32" ht="65.099999999999994" customHeight="1" x14ac:dyDescent="0.3">
      <c r="H111" s="24" t="s">
        <v>247</v>
      </c>
      <c r="I111" s="21" t="s">
        <v>628</v>
      </c>
      <c r="J111" s="36"/>
      <c r="K111" s="36"/>
      <c r="L111" s="43"/>
      <c r="M111" s="36"/>
      <c r="N111" s="36"/>
      <c r="O111" s="43"/>
      <c r="P111" s="36"/>
      <c r="Q111" s="36"/>
      <c r="R111" s="43"/>
      <c r="S111" s="36"/>
      <c r="T111" s="36"/>
      <c r="U111" s="43"/>
      <c r="V111" s="36"/>
      <c r="W111" s="36"/>
      <c r="X111" s="43"/>
      <c r="Y111" s="36"/>
      <c r="Z111" s="36"/>
      <c r="AA111" s="43"/>
      <c r="AC111" s="94" t="s">
        <v>346</v>
      </c>
    </row>
    <row r="112" spans="1:32" ht="93.75" customHeight="1" x14ac:dyDescent="0.3">
      <c r="A112" s="77">
        <v>1</v>
      </c>
      <c r="B112" s="77">
        <f>IF(J112="Y",1,IF(J112="N",0,IF(J112="NA",IF($AD$5=1,1,0),0)))</f>
        <v>0</v>
      </c>
      <c r="C112" s="77">
        <f>IF(M112="Y",1,IF(M112="N",0,IF(M112="NA",IF($AD$5=1,1,0),0)))</f>
        <v>0</v>
      </c>
      <c r="D112" s="77">
        <f>IF(P112="Y",1,IF(P112="N",0,IF(P112="NA",IF($AD$5=1,1,0),0)))</f>
        <v>0</v>
      </c>
      <c r="E112" s="77">
        <f>IF(S112="Y",1,IF(S112="N",0,IF(S112="NA",IF($AD$5=1,1,0),0)))</f>
        <v>0</v>
      </c>
      <c r="F112" s="77">
        <f>IF(V112="Y",1,IF(V112="N",0,IF(V112="NA",IF($AD$5=1,1,0),0)))</f>
        <v>0</v>
      </c>
      <c r="G112" s="77">
        <f>IF(Y112="Y",1,IF(Y112="N",0,IF(Y112="NA",IF($AD$5=1,1,0),0)))</f>
        <v>0</v>
      </c>
      <c r="H112" s="122" t="s">
        <v>679</v>
      </c>
      <c r="I112" s="118" t="s">
        <v>640</v>
      </c>
      <c r="J112" s="35"/>
      <c r="K112" s="101"/>
      <c r="L112" s="127"/>
      <c r="M112" s="35"/>
      <c r="N112" s="101"/>
      <c r="O112" s="127"/>
      <c r="P112" s="35"/>
      <c r="Q112" s="101"/>
      <c r="R112" s="127"/>
      <c r="S112" s="35"/>
      <c r="T112" s="101"/>
      <c r="U112" s="127"/>
      <c r="V112" s="35"/>
      <c r="W112" s="101"/>
      <c r="X112" s="127"/>
      <c r="Y112" s="35"/>
      <c r="Z112" s="101"/>
      <c r="AA112" s="127"/>
      <c r="AC112" s="94"/>
    </row>
    <row r="113" spans="1:29" ht="87" customHeight="1" x14ac:dyDescent="0.3">
      <c r="A113" s="77">
        <v>1</v>
      </c>
      <c r="B113" s="77">
        <f>IF(J113="Y",1,IF(J113="N",0,IF(J113="NA",IF($AD$5=1,1,0),0)))</f>
        <v>0</v>
      </c>
      <c r="C113" s="77">
        <f>IF(M113="Y",1,IF(M113="N",0,IF(M113="NA",IF($AD$5=1,1,0),0)))</f>
        <v>0</v>
      </c>
      <c r="D113" s="77">
        <f>IF(P113="Y",1,IF(P113="N",0,IF(P113="NA",IF($AD$5=1,1,0),0)))</f>
        <v>0</v>
      </c>
      <c r="E113" s="77">
        <f>IF(S113="Y",1,IF(S113="N",0,IF(S113="NA",IF($AD$5=1,1,0),0)))</f>
        <v>0</v>
      </c>
      <c r="F113" s="77">
        <f>IF(V113="Y",1,IF(V113="N",0,IF(V113="NA",IF($AD$5=1,1,0),0)))</f>
        <v>0</v>
      </c>
      <c r="G113" s="77">
        <f>IF(Y113="Y",1,IF(Y113="N",0,IF(Y113="NA",IF($AD$5=1,1,0),0)))</f>
        <v>0</v>
      </c>
      <c r="H113" s="122" t="s">
        <v>679</v>
      </c>
      <c r="I113" s="118" t="s">
        <v>624</v>
      </c>
      <c r="J113" s="35"/>
      <c r="K113" s="101"/>
      <c r="L113" s="127"/>
      <c r="M113" s="35"/>
      <c r="N113" s="101"/>
      <c r="O113" s="127"/>
      <c r="P113" s="35"/>
      <c r="Q113" s="101"/>
      <c r="R113" s="127"/>
      <c r="S113" s="35"/>
      <c r="T113" s="101"/>
      <c r="U113" s="127"/>
      <c r="V113" s="35"/>
      <c r="W113" s="101"/>
      <c r="X113" s="127"/>
      <c r="Y113" s="35"/>
      <c r="Z113" s="101"/>
      <c r="AA113" s="127"/>
      <c r="AC113" s="94"/>
    </row>
    <row r="114" spans="1:29" ht="78.75" customHeight="1" x14ac:dyDescent="0.3">
      <c r="A114" s="77">
        <v>1</v>
      </c>
      <c r="B114" s="77">
        <f>IF(J114="Y",1,IF(J114="N",0,IF(J114="NA",IF($AD$5=1,1,0),0)))</f>
        <v>0</v>
      </c>
      <c r="C114" s="77">
        <f>IF(M114="Y",1,IF(M114="N",0,IF(M114="NA",IF($AD$5=1,1,0),0)))</f>
        <v>0</v>
      </c>
      <c r="D114" s="77">
        <f>IF(P114="Y",1,IF(P114="N",0,IF(P114="NA",IF($AD$5=1,1,0),0)))</f>
        <v>0</v>
      </c>
      <c r="E114" s="77">
        <f>IF(S114="Y",1,IF(S114="N",0,IF(S114="NA",IF($AD$5=1,1,0),0)))</f>
        <v>0</v>
      </c>
      <c r="F114" s="77">
        <f>IF(V114="Y",1,IF(V114="N",0,IF(V114="NA",IF($AD$5=1,1,0),0)))</f>
        <v>0</v>
      </c>
      <c r="G114" s="77">
        <f>IF(Y114="Y",1,IF(Y114="N",0,IF(Y114="NA",IF($AD$5=1,1,0),0)))</f>
        <v>0</v>
      </c>
      <c r="H114" s="122" t="s">
        <v>679</v>
      </c>
      <c r="I114" s="118" t="s">
        <v>625</v>
      </c>
      <c r="J114" s="35"/>
      <c r="K114" s="101"/>
      <c r="L114" s="127"/>
      <c r="M114" s="35"/>
      <c r="N114" s="101"/>
      <c r="O114" s="127"/>
      <c r="P114" s="35"/>
      <c r="Q114" s="101"/>
      <c r="R114" s="127"/>
      <c r="S114" s="35"/>
      <c r="T114" s="101"/>
      <c r="U114" s="127"/>
      <c r="V114" s="35"/>
      <c r="W114" s="101"/>
      <c r="X114" s="127"/>
      <c r="Y114" s="35"/>
      <c r="Z114" s="101"/>
      <c r="AA114" s="127"/>
      <c r="AC114" s="94"/>
    </row>
    <row r="115" spans="1:29" ht="30" customHeight="1" x14ac:dyDescent="0.3">
      <c r="H115" s="255" t="s">
        <v>194</v>
      </c>
      <c r="I115" s="256"/>
      <c r="J115" s="62"/>
      <c r="K115" s="60" t="str">
        <f>IF(J93&lt;&gt;"Y","Missed Prereq.",IF(J94&lt;&gt;"Y","Missed Prereq.",SUM(K95:K111)))</f>
        <v>Missed Prereq.</v>
      </c>
      <c r="L115" s="81"/>
      <c r="M115" s="62"/>
      <c r="N115" s="60" t="str">
        <f>IF(M93&lt;&gt;"Y","Missed Prereq.",IF(M94&lt;&gt;"Y","Missed Prereq.",SUM(N95:N111)))</f>
        <v>Missed Prereq.</v>
      </c>
      <c r="O115" s="82"/>
      <c r="P115" s="62"/>
      <c r="Q115" s="60" t="str">
        <f>IF(P93&lt;&gt;"Y","Missed Prereq.",IF(P94&lt;&gt;"Y","Missed Prereq.",SUM(Q95:Q111)))</f>
        <v>Missed Prereq.</v>
      </c>
      <c r="R115" s="83"/>
      <c r="S115" s="62"/>
      <c r="T115" s="60" t="str">
        <f>IF(S93&lt;&gt;"Y","Missed Prereq.",IF(S94&lt;&gt;"Y","Missed Prereq.",SUM(T95:T111)))</f>
        <v>Missed Prereq.</v>
      </c>
      <c r="U115" s="83"/>
      <c r="V115" s="62"/>
      <c r="W115" s="60" t="str">
        <f>IF(V93&lt;&gt;"Y","Missed Prereq.",IF(V94&lt;&gt;"Y","Missed Prereq.",SUM(W95:W111)))</f>
        <v>Missed Prereq.</v>
      </c>
      <c r="X115" s="83"/>
      <c r="Y115" s="62"/>
      <c r="Z115" s="60" t="str">
        <f>IF(Y93&lt;&gt;"Y","Missed Prereq.",IF(Y94&lt;&gt;"Y","Missed Prereq.",SUM(Z95:Z111)))</f>
        <v>Missed Prereq.</v>
      </c>
      <c r="AA115" s="84"/>
      <c r="AC115" s="95" t="s">
        <v>347</v>
      </c>
    </row>
    <row r="116" spans="1:29" ht="61.5" customHeight="1" thickBot="1" x14ac:dyDescent="0.35">
      <c r="H116" s="261" t="s">
        <v>646</v>
      </c>
      <c r="I116" s="262"/>
      <c r="J116" s="262"/>
      <c r="K116" s="262"/>
      <c r="L116" s="262"/>
      <c r="M116" s="262"/>
      <c r="N116" s="262"/>
      <c r="O116" s="262"/>
      <c r="P116" s="262"/>
      <c r="Q116" s="262"/>
      <c r="R116" s="262"/>
      <c r="S116" s="262"/>
      <c r="T116" s="262"/>
      <c r="U116" s="262"/>
      <c r="V116" s="262"/>
      <c r="W116" s="262"/>
      <c r="X116" s="262"/>
      <c r="Y116" s="262"/>
      <c r="Z116" s="262"/>
      <c r="AA116" s="263"/>
      <c r="AC116" s="94" t="s">
        <v>348</v>
      </c>
    </row>
    <row r="117" spans="1:29" ht="30" customHeight="1" thickBot="1" x14ac:dyDescent="0.35">
      <c r="H117" s="232" t="s">
        <v>195</v>
      </c>
      <c r="I117" s="233"/>
      <c r="J117" s="236" t="s">
        <v>259</v>
      </c>
      <c r="K117" s="237"/>
      <c r="L117" s="238"/>
      <c r="M117" s="239" t="s">
        <v>185</v>
      </c>
      <c r="N117" s="239"/>
      <c r="O117" s="239"/>
      <c r="P117" s="221" t="s">
        <v>186</v>
      </c>
      <c r="Q117" s="222"/>
      <c r="R117" s="240"/>
      <c r="S117" s="221" t="s">
        <v>187</v>
      </c>
      <c r="T117" s="222"/>
      <c r="U117" s="240"/>
      <c r="V117" s="221" t="s">
        <v>188</v>
      </c>
      <c r="W117" s="222"/>
      <c r="X117" s="223"/>
      <c r="Y117" s="221" t="s">
        <v>198</v>
      </c>
      <c r="Z117" s="222"/>
      <c r="AA117" s="223"/>
      <c r="AC117" s="95" t="s">
        <v>349</v>
      </c>
    </row>
    <row r="118" spans="1:29" ht="42" customHeight="1" thickBot="1" x14ac:dyDescent="0.35">
      <c r="H118" s="211"/>
      <c r="I118" s="249"/>
      <c r="J118" s="46" t="s">
        <v>133</v>
      </c>
      <c r="K118" s="46" t="s">
        <v>134</v>
      </c>
      <c r="L118" s="46" t="s">
        <v>127</v>
      </c>
      <c r="M118" s="46" t="s">
        <v>133</v>
      </c>
      <c r="N118" s="46" t="s">
        <v>134</v>
      </c>
      <c r="O118" s="46" t="s">
        <v>127</v>
      </c>
      <c r="P118" s="46" t="s">
        <v>133</v>
      </c>
      <c r="Q118" s="46" t="s">
        <v>134</v>
      </c>
      <c r="R118" s="46" t="s">
        <v>127</v>
      </c>
      <c r="S118" s="46" t="s">
        <v>133</v>
      </c>
      <c r="T118" s="46" t="s">
        <v>134</v>
      </c>
      <c r="U118" s="46" t="s">
        <v>127</v>
      </c>
      <c r="V118" s="46" t="s">
        <v>133</v>
      </c>
      <c r="W118" s="46" t="s">
        <v>134</v>
      </c>
      <c r="X118" s="46" t="s">
        <v>127</v>
      </c>
      <c r="Y118" s="46" t="s">
        <v>133</v>
      </c>
      <c r="Z118" s="46" t="s">
        <v>134</v>
      </c>
      <c r="AA118" s="46" t="s">
        <v>127</v>
      </c>
      <c r="AC118" s="94" t="s">
        <v>350</v>
      </c>
    </row>
    <row r="119" spans="1:29" ht="26.4" x14ac:dyDescent="0.3">
      <c r="H119" s="18" t="s">
        <v>248</v>
      </c>
      <c r="I119" s="49" t="s">
        <v>181</v>
      </c>
      <c r="J119" s="36"/>
      <c r="K119" s="104"/>
      <c r="L119" s="72"/>
      <c r="M119" s="42"/>
      <c r="N119" s="104"/>
      <c r="O119" s="72"/>
      <c r="P119" s="42"/>
      <c r="Q119" s="104"/>
      <c r="R119" s="72"/>
      <c r="S119" s="42"/>
      <c r="T119" s="104"/>
      <c r="U119" s="72"/>
      <c r="V119" s="42"/>
      <c r="W119" s="104"/>
      <c r="X119" s="72"/>
      <c r="Y119" s="42"/>
      <c r="Z119" s="104"/>
      <c r="AA119" s="72"/>
      <c r="AC119" s="95" t="s">
        <v>351</v>
      </c>
    </row>
    <row r="120" spans="1:29" ht="26.4" x14ac:dyDescent="0.3">
      <c r="H120" s="17" t="s">
        <v>249</v>
      </c>
      <c r="I120" s="49" t="s">
        <v>181</v>
      </c>
      <c r="J120" s="36"/>
      <c r="K120" s="42"/>
      <c r="L120" s="72"/>
      <c r="M120" s="42"/>
      <c r="N120" s="42"/>
      <c r="O120" s="72"/>
      <c r="P120" s="42"/>
      <c r="Q120" s="42"/>
      <c r="R120" s="72"/>
      <c r="S120" s="42"/>
      <c r="T120" s="42"/>
      <c r="U120" s="72"/>
      <c r="V120" s="42"/>
      <c r="W120" s="42"/>
      <c r="X120" s="72"/>
      <c r="Y120" s="42"/>
      <c r="Z120" s="42"/>
      <c r="AA120" s="72"/>
      <c r="AC120" s="94" t="s">
        <v>352</v>
      </c>
    </row>
    <row r="121" spans="1:29" ht="26.4" x14ac:dyDescent="0.3">
      <c r="H121" s="17" t="s">
        <v>250</v>
      </c>
      <c r="I121" s="50" t="s">
        <v>181</v>
      </c>
      <c r="J121" s="36"/>
      <c r="K121" s="42"/>
      <c r="L121" s="72"/>
      <c r="M121" s="42"/>
      <c r="N121" s="42"/>
      <c r="O121" s="72"/>
      <c r="P121" s="42"/>
      <c r="Q121" s="42"/>
      <c r="R121" s="72"/>
      <c r="S121" s="42"/>
      <c r="T121" s="42"/>
      <c r="U121" s="72"/>
      <c r="V121" s="42"/>
      <c r="W121" s="42"/>
      <c r="X121" s="72"/>
      <c r="Y121" s="42"/>
      <c r="Z121" s="42"/>
      <c r="AA121" s="72"/>
      <c r="AC121" s="95" t="s">
        <v>353</v>
      </c>
    </row>
    <row r="122" spans="1:29" ht="26.4" x14ac:dyDescent="0.3">
      <c r="H122" s="19" t="s">
        <v>251</v>
      </c>
      <c r="I122" s="50" t="s">
        <v>181</v>
      </c>
      <c r="J122" s="36"/>
      <c r="K122" s="42"/>
      <c r="L122" s="72"/>
      <c r="M122" s="42"/>
      <c r="N122" s="42"/>
      <c r="O122" s="72"/>
      <c r="P122" s="42"/>
      <c r="Q122" s="42"/>
      <c r="R122" s="72"/>
      <c r="S122" s="42"/>
      <c r="T122" s="42"/>
      <c r="U122" s="72"/>
      <c r="V122" s="42"/>
      <c r="W122" s="42"/>
      <c r="X122" s="72"/>
      <c r="Y122" s="42"/>
      <c r="Z122" s="42"/>
      <c r="AA122" s="72"/>
      <c r="AC122" s="94" t="s">
        <v>354</v>
      </c>
    </row>
    <row r="123" spans="1:29" ht="25.5" customHeight="1" x14ac:dyDescent="0.3">
      <c r="H123" s="19" t="s">
        <v>154</v>
      </c>
      <c r="I123" s="50" t="s">
        <v>181</v>
      </c>
      <c r="J123" s="42"/>
      <c r="K123" s="42"/>
      <c r="L123" s="72"/>
      <c r="M123" s="42"/>
      <c r="N123" s="42"/>
      <c r="O123" s="72"/>
      <c r="P123" s="42"/>
      <c r="Q123" s="42"/>
      <c r="R123" s="72"/>
      <c r="S123" s="42"/>
      <c r="T123" s="42"/>
      <c r="U123" s="72"/>
      <c r="V123" s="42"/>
      <c r="W123" s="42"/>
      <c r="X123" s="72"/>
      <c r="Y123" s="42"/>
      <c r="Z123" s="42"/>
      <c r="AA123" s="72"/>
      <c r="AC123" s="95" t="s">
        <v>355</v>
      </c>
    </row>
    <row r="124" spans="1:29" ht="28.8" x14ac:dyDescent="0.3">
      <c r="H124" s="19" t="s">
        <v>252</v>
      </c>
      <c r="I124" s="51" t="s">
        <v>182</v>
      </c>
      <c r="J124" s="36"/>
      <c r="K124" s="103"/>
      <c r="L124" s="72"/>
      <c r="M124" s="42"/>
      <c r="N124" s="103"/>
      <c r="O124" s="72"/>
      <c r="P124" s="42"/>
      <c r="Q124" s="103"/>
      <c r="R124" s="72"/>
      <c r="S124" s="42"/>
      <c r="T124" s="103"/>
      <c r="U124" s="72"/>
      <c r="V124" s="42"/>
      <c r="W124" s="103"/>
      <c r="X124" s="72"/>
      <c r="Y124" s="42"/>
      <c r="Z124" s="103"/>
      <c r="AA124" s="72"/>
      <c r="AC124" s="94" t="s">
        <v>356</v>
      </c>
    </row>
    <row r="125" spans="1:29" ht="33" customHeight="1" x14ac:dyDescent="0.3">
      <c r="H125" s="257" t="s">
        <v>194</v>
      </c>
      <c r="I125" s="258"/>
      <c r="J125" s="63"/>
      <c r="K125" s="63">
        <f>SUM(K119:K124)</f>
        <v>0</v>
      </c>
      <c r="L125" s="78"/>
      <c r="M125" s="63"/>
      <c r="N125" s="63">
        <f>SUM(N119:N124)</f>
        <v>0</v>
      </c>
      <c r="O125" s="79"/>
      <c r="P125" s="63"/>
      <c r="Q125" s="63">
        <f>SUM(Q119:Q124)</f>
        <v>0</v>
      </c>
      <c r="R125" s="79"/>
      <c r="S125" s="63"/>
      <c r="T125" s="63">
        <f>SUM(T119:T124)</f>
        <v>0</v>
      </c>
      <c r="U125" s="79"/>
      <c r="V125" s="63"/>
      <c r="W125" s="63">
        <f>SUM(W119:W124)</f>
        <v>0</v>
      </c>
      <c r="X125" s="79"/>
      <c r="Y125" s="63"/>
      <c r="Z125" s="63">
        <f>SUM(Z119:Z124)</f>
        <v>0</v>
      </c>
      <c r="AA125" s="80"/>
      <c r="AC125" s="95" t="s">
        <v>357</v>
      </c>
    </row>
    <row r="126" spans="1:29" ht="55.5" customHeight="1" thickBot="1" x14ac:dyDescent="0.35">
      <c r="H126" s="246" t="s">
        <v>614</v>
      </c>
      <c r="I126" s="247"/>
      <c r="J126" s="247"/>
      <c r="K126" s="247"/>
      <c r="L126" s="247"/>
      <c r="M126" s="247"/>
      <c r="N126" s="247"/>
      <c r="O126" s="247"/>
      <c r="P126" s="247"/>
      <c r="Q126" s="247"/>
      <c r="R126" s="247"/>
      <c r="S126" s="247"/>
      <c r="T126" s="247"/>
      <c r="U126" s="247"/>
      <c r="V126" s="247"/>
      <c r="W126" s="247"/>
      <c r="X126" s="247"/>
      <c r="Y126" s="247"/>
      <c r="Z126" s="247"/>
      <c r="AA126" s="248"/>
      <c r="AC126" s="94" t="s">
        <v>358</v>
      </c>
    </row>
    <row r="127" spans="1:29" ht="30" customHeight="1" thickBot="1" x14ac:dyDescent="0.35">
      <c r="H127" s="232" t="s">
        <v>195</v>
      </c>
      <c r="I127" s="233"/>
      <c r="J127" s="236" t="s">
        <v>259</v>
      </c>
      <c r="K127" s="237"/>
      <c r="L127" s="238"/>
      <c r="M127" s="239" t="s">
        <v>185</v>
      </c>
      <c r="N127" s="239"/>
      <c r="O127" s="239"/>
      <c r="P127" s="221" t="s">
        <v>186</v>
      </c>
      <c r="Q127" s="222"/>
      <c r="R127" s="240"/>
      <c r="S127" s="221" t="s">
        <v>187</v>
      </c>
      <c r="T127" s="222"/>
      <c r="U127" s="240"/>
      <c r="V127" s="221" t="s">
        <v>188</v>
      </c>
      <c r="W127" s="222"/>
      <c r="X127" s="223"/>
      <c r="Y127" s="221" t="s">
        <v>198</v>
      </c>
      <c r="Z127" s="222"/>
      <c r="AA127" s="223"/>
      <c r="AC127" s="95" t="s">
        <v>359</v>
      </c>
    </row>
    <row r="128" spans="1:29" ht="42" customHeight="1" thickBot="1" x14ac:dyDescent="0.35">
      <c r="H128" s="211"/>
      <c r="I128" s="249"/>
      <c r="J128" s="46" t="s">
        <v>133</v>
      </c>
      <c r="K128" s="46" t="s">
        <v>134</v>
      </c>
      <c r="L128" s="46" t="s">
        <v>127</v>
      </c>
      <c r="M128" s="46" t="s">
        <v>133</v>
      </c>
      <c r="N128" s="46" t="s">
        <v>134</v>
      </c>
      <c r="O128" s="46" t="s">
        <v>127</v>
      </c>
      <c r="P128" s="46" t="s">
        <v>133</v>
      </c>
      <c r="Q128" s="46" t="s">
        <v>134</v>
      </c>
      <c r="R128" s="46" t="s">
        <v>127</v>
      </c>
      <c r="S128" s="46" t="s">
        <v>133</v>
      </c>
      <c r="T128" s="46" t="s">
        <v>134</v>
      </c>
      <c r="U128" s="46" t="s">
        <v>127</v>
      </c>
      <c r="V128" s="46" t="s">
        <v>133</v>
      </c>
      <c r="W128" s="46" t="s">
        <v>134</v>
      </c>
      <c r="X128" s="46" t="s">
        <v>127</v>
      </c>
      <c r="Y128" s="46" t="s">
        <v>133</v>
      </c>
      <c r="Z128" s="46" t="s">
        <v>134</v>
      </c>
      <c r="AA128" s="46" t="s">
        <v>127</v>
      </c>
      <c r="AC128" s="94" t="s">
        <v>360</v>
      </c>
    </row>
    <row r="129" spans="1:29" ht="29.25" customHeight="1" x14ac:dyDescent="0.3">
      <c r="H129" s="18" t="s">
        <v>139</v>
      </c>
      <c r="I129" s="49" t="s">
        <v>143</v>
      </c>
      <c r="J129" s="36"/>
      <c r="K129" s="36"/>
      <c r="L129" s="72"/>
      <c r="M129" s="42"/>
      <c r="N129" s="36"/>
      <c r="O129" s="72"/>
      <c r="P129" s="42"/>
      <c r="Q129" s="36"/>
      <c r="R129" s="72"/>
      <c r="S129" s="42"/>
      <c r="T129" s="36"/>
      <c r="U129" s="72"/>
      <c r="V129" s="42"/>
      <c r="W129" s="36"/>
      <c r="X129" s="72"/>
      <c r="Y129" s="42"/>
      <c r="Z129" s="36"/>
      <c r="AA129" s="72"/>
      <c r="AC129" s="95" t="s">
        <v>361</v>
      </c>
    </row>
    <row r="130" spans="1:29" ht="26.4" x14ac:dyDescent="0.3">
      <c r="H130" s="17" t="s">
        <v>140</v>
      </c>
      <c r="I130" s="49" t="s">
        <v>143</v>
      </c>
      <c r="J130" s="36"/>
      <c r="K130" s="36"/>
      <c r="L130" s="72"/>
      <c r="M130" s="42"/>
      <c r="N130" s="36"/>
      <c r="O130" s="72"/>
      <c r="P130" s="42"/>
      <c r="Q130" s="36"/>
      <c r="R130" s="72"/>
      <c r="S130" s="42"/>
      <c r="T130" s="36"/>
      <c r="U130" s="72"/>
      <c r="V130" s="42"/>
      <c r="W130" s="36"/>
      <c r="X130" s="72"/>
      <c r="Y130" s="42"/>
      <c r="Z130" s="36"/>
      <c r="AA130" s="72"/>
      <c r="AC130" s="94" t="s">
        <v>362</v>
      </c>
    </row>
    <row r="131" spans="1:29" ht="26.4" x14ac:dyDescent="0.3">
      <c r="H131" s="18" t="s">
        <v>141</v>
      </c>
      <c r="I131" s="49" t="s">
        <v>143</v>
      </c>
      <c r="J131" s="36"/>
      <c r="K131" s="36"/>
      <c r="L131" s="72"/>
      <c r="M131" s="42"/>
      <c r="N131" s="36"/>
      <c r="O131" s="72"/>
      <c r="P131" s="42"/>
      <c r="Q131" s="36"/>
      <c r="R131" s="72"/>
      <c r="S131" s="42"/>
      <c r="T131" s="36"/>
      <c r="U131" s="72"/>
      <c r="V131" s="42"/>
      <c r="W131" s="36"/>
      <c r="X131" s="72"/>
      <c r="Y131" s="42"/>
      <c r="Z131" s="36"/>
      <c r="AA131" s="72"/>
      <c r="AC131" s="95" t="s">
        <v>363</v>
      </c>
    </row>
    <row r="132" spans="1:29" ht="26.4" x14ac:dyDescent="0.3">
      <c r="H132" s="17" t="s">
        <v>142</v>
      </c>
      <c r="I132" s="49" t="s">
        <v>143</v>
      </c>
      <c r="J132" s="36"/>
      <c r="K132" s="36"/>
      <c r="L132" s="72"/>
      <c r="M132" s="42"/>
      <c r="N132" s="36"/>
      <c r="O132" s="72"/>
      <c r="P132" s="42"/>
      <c r="Q132" s="36"/>
      <c r="R132" s="72"/>
      <c r="S132" s="42"/>
      <c r="T132" s="36"/>
      <c r="U132" s="72"/>
      <c r="V132" s="42"/>
      <c r="W132" s="36"/>
      <c r="X132" s="72"/>
      <c r="Y132" s="42"/>
      <c r="Z132" s="36"/>
      <c r="AA132" s="72"/>
      <c r="AC132" s="94" t="s">
        <v>364</v>
      </c>
    </row>
    <row r="133" spans="1:29" ht="33" customHeight="1" x14ac:dyDescent="0.3">
      <c r="H133" s="161" t="s">
        <v>194</v>
      </c>
      <c r="I133" s="161"/>
      <c r="J133" s="63"/>
      <c r="K133" s="63">
        <f>SUM(K129:K132)</f>
        <v>0</v>
      </c>
      <c r="L133" s="78"/>
      <c r="M133" s="63"/>
      <c r="N133" s="63">
        <f>SUM(N129:N132)</f>
        <v>0</v>
      </c>
      <c r="O133" s="79"/>
      <c r="P133" s="63"/>
      <c r="Q133" s="63">
        <f>SUM(Q129:Q132)</f>
        <v>0</v>
      </c>
      <c r="R133" s="79"/>
      <c r="S133" s="63"/>
      <c r="T133" s="63">
        <f>SUM(T129:T132)</f>
        <v>0</v>
      </c>
      <c r="U133" s="79"/>
      <c r="V133" s="63"/>
      <c r="W133" s="63">
        <f>SUM(W129:W132)</f>
        <v>0</v>
      </c>
      <c r="X133" s="79"/>
      <c r="Y133" s="63"/>
      <c r="Z133" s="63">
        <f>SUM(Z129:Z132)</f>
        <v>0</v>
      </c>
      <c r="AA133" s="80"/>
      <c r="AC133" s="95" t="s">
        <v>365</v>
      </c>
    </row>
    <row r="134" spans="1:29" ht="54" customHeight="1" thickBot="1" x14ac:dyDescent="0.35">
      <c r="H134" s="246" t="s">
        <v>613</v>
      </c>
      <c r="I134" s="247"/>
      <c r="J134" s="247"/>
      <c r="K134" s="247"/>
      <c r="L134" s="247"/>
      <c r="M134" s="247"/>
      <c r="N134" s="247"/>
      <c r="O134" s="247"/>
      <c r="P134" s="247"/>
      <c r="Q134" s="247"/>
      <c r="R134" s="247"/>
      <c r="S134" s="247"/>
      <c r="T134" s="247"/>
      <c r="U134" s="247"/>
      <c r="V134" s="247"/>
      <c r="W134" s="247"/>
      <c r="X134" s="247"/>
      <c r="Y134" s="247"/>
      <c r="Z134" s="247"/>
      <c r="AA134" s="248"/>
      <c r="AC134" s="94" t="s">
        <v>366</v>
      </c>
    </row>
    <row r="135" spans="1:29" ht="30" customHeight="1" thickBot="1" x14ac:dyDescent="0.35">
      <c r="H135" s="232" t="s">
        <v>195</v>
      </c>
      <c r="I135" s="233"/>
      <c r="J135" s="236" t="s">
        <v>259</v>
      </c>
      <c r="K135" s="237"/>
      <c r="L135" s="238"/>
      <c r="M135" s="239" t="s">
        <v>185</v>
      </c>
      <c r="N135" s="239"/>
      <c r="O135" s="239"/>
      <c r="P135" s="221" t="s">
        <v>186</v>
      </c>
      <c r="Q135" s="222"/>
      <c r="R135" s="240"/>
      <c r="S135" s="221" t="s">
        <v>187</v>
      </c>
      <c r="T135" s="222"/>
      <c r="U135" s="240"/>
      <c r="V135" s="221" t="s">
        <v>188</v>
      </c>
      <c r="W135" s="222"/>
      <c r="X135" s="223"/>
      <c r="Y135" s="221" t="s">
        <v>198</v>
      </c>
      <c r="Z135" s="222"/>
      <c r="AA135" s="223"/>
      <c r="AC135" s="95" t="s">
        <v>367</v>
      </c>
    </row>
    <row r="136" spans="1:29" ht="42" customHeight="1" thickBot="1" x14ac:dyDescent="0.35">
      <c r="H136" s="259"/>
      <c r="I136" s="260"/>
      <c r="J136" s="46" t="s">
        <v>133</v>
      </c>
      <c r="K136" s="46" t="s">
        <v>134</v>
      </c>
      <c r="L136" s="46" t="s">
        <v>127</v>
      </c>
      <c r="M136" s="46" t="s">
        <v>133</v>
      </c>
      <c r="N136" s="46" t="s">
        <v>134</v>
      </c>
      <c r="O136" s="46" t="s">
        <v>127</v>
      </c>
      <c r="P136" s="46" t="s">
        <v>133</v>
      </c>
      <c r="Q136" s="46" t="s">
        <v>134</v>
      </c>
      <c r="R136" s="46" t="s">
        <v>127</v>
      </c>
      <c r="S136" s="46" t="s">
        <v>133</v>
      </c>
      <c r="T136" s="46" t="s">
        <v>134</v>
      </c>
      <c r="U136" s="46" t="s">
        <v>127</v>
      </c>
      <c r="V136" s="46" t="s">
        <v>133</v>
      </c>
      <c r="W136" s="46" t="s">
        <v>134</v>
      </c>
      <c r="X136" s="46" t="s">
        <v>127</v>
      </c>
      <c r="Y136" s="46" t="s">
        <v>133</v>
      </c>
      <c r="Z136" s="46" t="s">
        <v>134</v>
      </c>
      <c r="AA136" s="86" t="s">
        <v>127</v>
      </c>
      <c r="AC136" s="94" t="s">
        <v>368</v>
      </c>
    </row>
    <row r="137" spans="1:29" ht="82.5" customHeight="1" x14ac:dyDescent="0.3">
      <c r="A137" s="38">
        <v>1</v>
      </c>
      <c r="B137" s="38">
        <v>0</v>
      </c>
      <c r="C137" s="38">
        <f>IF($M$137="Y",1,0)</f>
        <v>0</v>
      </c>
      <c r="D137" s="38">
        <f>IF($M$137="Y",1,0)</f>
        <v>0</v>
      </c>
      <c r="E137" s="38">
        <f>IF($M$137="Y",1,0)</f>
        <v>0</v>
      </c>
      <c r="F137" s="38">
        <f>IF($M$137="Y",1,0)</f>
        <v>0</v>
      </c>
      <c r="G137" s="38">
        <f>IF($M$137="Y",1,0)</f>
        <v>0</v>
      </c>
      <c r="H137" s="122" t="s">
        <v>663</v>
      </c>
      <c r="I137" s="120" t="s">
        <v>682</v>
      </c>
      <c r="J137" s="35"/>
      <c r="K137" s="35"/>
      <c r="L137" s="129"/>
      <c r="M137" s="101"/>
      <c r="N137" s="101"/>
      <c r="O137" s="129"/>
      <c r="P137" s="101"/>
      <c r="Q137" s="101"/>
      <c r="R137" s="129"/>
      <c r="S137" s="101"/>
      <c r="T137" s="101"/>
      <c r="U137" s="129"/>
      <c r="V137" s="101"/>
      <c r="W137" s="101"/>
      <c r="X137" s="129"/>
      <c r="Y137" s="101"/>
      <c r="Z137" s="101"/>
      <c r="AA137" s="129"/>
      <c r="AC137" s="95" t="s">
        <v>369</v>
      </c>
    </row>
    <row r="138" spans="1:29" ht="65.099999999999994" customHeight="1" x14ac:dyDescent="0.3">
      <c r="A138" s="38">
        <v>1</v>
      </c>
      <c r="B138" s="77">
        <f t="shared" ref="B138:B141" si="13">IF(J138="Y",1,IF(J138="N",0,IF(J138="NA",IF($AD$5=1,1,0),0)))</f>
        <v>0</v>
      </c>
      <c r="C138" s="77">
        <f t="shared" ref="C138:C141" si="14">IF(M138="Y",1,IF(M138="N",0,IF(M138="NA",IF($AD$5=1,1,0),0)))</f>
        <v>0</v>
      </c>
      <c r="D138" s="77">
        <f t="shared" ref="D138:D141" si="15">IF(P138="Y",1,IF(P138="N",0,IF(P138="NA",IF($AD$5=1,1,0),0)))</f>
        <v>0</v>
      </c>
      <c r="E138" s="77">
        <f t="shared" ref="E138:E141" si="16">IF(S138="Y",1,IF(S138="N",0,IF(S138="NA",IF($AD$5=1,1,0),0)))</f>
        <v>0</v>
      </c>
      <c r="F138" s="77">
        <f t="shared" ref="F138:F141" si="17">IF(V138="Y",1,IF(V138="N",0,IF(V138="NA",IF($AD$5=1,1,0),0)))</f>
        <v>0</v>
      </c>
      <c r="G138" s="77">
        <f t="shared" ref="G138:G141" si="18">IF(Y138="Y",1,IF(Y138="N",0,IF(Y138="NA",IF($AD$5=1,1,0),0)))</f>
        <v>0</v>
      </c>
      <c r="H138" s="122" t="s">
        <v>679</v>
      </c>
      <c r="I138" s="68" t="s">
        <v>680</v>
      </c>
      <c r="J138" s="35"/>
      <c r="K138" s="119"/>
      <c r="L138" s="130"/>
      <c r="M138" s="131"/>
      <c r="N138" s="131"/>
      <c r="O138" s="130"/>
      <c r="P138" s="131"/>
      <c r="Q138" s="131"/>
      <c r="R138" s="130"/>
      <c r="S138" s="131"/>
      <c r="T138" s="131"/>
      <c r="U138" s="130"/>
      <c r="V138" s="131"/>
      <c r="W138" s="131"/>
      <c r="X138" s="130"/>
      <c r="Y138" s="131"/>
      <c r="Z138" s="131"/>
      <c r="AA138" s="130"/>
      <c r="AC138" s="95"/>
    </row>
    <row r="139" spans="1:29" ht="98.25" customHeight="1" x14ac:dyDescent="0.3">
      <c r="A139" s="38">
        <v>1</v>
      </c>
      <c r="B139" s="77">
        <f t="shared" si="13"/>
        <v>0</v>
      </c>
      <c r="C139" s="77">
        <f t="shared" si="14"/>
        <v>0</v>
      </c>
      <c r="D139" s="77">
        <f t="shared" si="15"/>
        <v>0</v>
      </c>
      <c r="E139" s="77">
        <f t="shared" si="16"/>
        <v>0</v>
      </c>
      <c r="F139" s="77">
        <f t="shared" si="17"/>
        <v>0</v>
      </c>
      <c r="G139" s="77">
        <f t="shared" si="18"/>
        <v>0</v>
      </c>
      <c r="H139" s="122" t="s">
        <v>679</v>
      </c>
      <c r="I139" s="68" t="s">
        <v>681</v>
      </c>
      <c r="J139" s="35"/>
      <c r="K139" s="119"/>
      <c r="L139" s="130"/>
      <c r="M139" s="131"/>
      <c r="N139" s="131"/>
      <c r="O139" s="130"/>
      <c r="P139" s="131"/>
      <c r="Q139" s="131"/>
      <c r="R139" s="130"/>
      <c r="S139" s="131"/>
      <c r="T139" s="131"/>
      <c r="U139" s="130"/>
      <c r="V139" s="131"/>
      <c r="W139" s="131"/>
      <c r="X139" s="130"/>
      <c r="Y139" s="131"/>
      <c r="Z139" s="131"/>
      <c r="AA139" s="130"/>
      <c r="AC139" s="95"/>
    </row>
    <row r="140" spans="1:29" ht="88.5" customHeight="1" x14ac:dyDescent="0.3">
      <c r="A140" s="38">
        <v>1</v>
      </c>
      <c r="B140" s="77">
        <f t="shared" si="13"/>
        <v>0</v>
      </c>
      <c r="C140" s="77">
        <f t="shared" si="14"/>
        <v>0</v>
      </c>
      <c r="D140" s="77">
        <f t="shared" si="15"/>
        <v>0</v>
      </c>
      <c r="E140" s="77">
        <f t="shared" si="16"/>
        <v>0</v>
      </c>
      <c r="F140" s="77">
        <f t="shared" si="17"/>
        <v>0</v>
      </c>
      <c r="G140" s="77">
        <f t="shared" si="18"/>
        <v>0</v>
      </c>
      <c r="H140" s="122" t="s">
        <v>679</v>
      </c>
      <c r="I140" s="68" t="s">
        <v>637</v>
      </c>
      <c r="J140" s="35"/>
      <c r="K140" s="119"/>
      <c r="L140" s="130"/>
      <c r="M140" s="131"/>
      <c r="N140" s="131"/>
      <c r="O140" s="130"/>
      <c r="P140" s="131"/>
      <c r="Q140" s="131"/>
      <c r="R140" s="130"/>
      <c r="S140" s="131"/>
      <c r="T140" s="131"/>
      <c r="U140" s="130"/>
      <c r="V140" s="131"/>
      <c r="W140" s="131"/>
      <c r="X140" s="130"/>
      <c r="Y140" s="131"/>
      <c r="Z140" s="131"/>
      <c r="AA140" s="130"/>
      <c r="AC140" s="95"/>
    </row>
    <row r="141" spans="1:29" ht="93" customHeight="1" x14ac:dyDescent="0.3">
      <c r="A141" s="38">
        <v>1</v>
      </c>
      <c r="B141" s="77">
        <f t="shared" si="13"/>
        <v>0</v>
      </c>
      <c r="C141" s="77">
        <f t="shared" si="14"/>
        <v>0</v>
      </c>
      <c r="D141" s="77">
        <f t="shared" si="15"/>
        <v>0</v>
      </c>
      <c r="E141" s="77">
        <f t="shared" si="16"/>
        <v>0</v>
      </c>
      <c r="F141" s="77">
        <f t="shared" si="17"/>
        <v>0</v>
      </c>
      <c r="G141" s="77">
        <f t="shared" si="18"/>
        <v>0</v>
      </c>
      <c r="H141" s="122" t="s">
        <v>679</v>
      </c>
      <c r="I141" s="68" t="s">
        <v>638</v>
      </c>
      <c r="J141" s="35"/>
      <c r="K141" s="119"/>
      <c r="L141" s="130"/>
      <c r="M141" s="131"/>
      <c r="N141" s="131"/>
      <c r="O141" s="130"/>
      <c r="P141" s="131"/>
      <c r="Q141" s="131"/>
      <c r="R141" s="130"/>
      <c r="S141" s="131"/>
      <c r="T141" s="131"/>
      <c r="U141" s="130"/>
      <c r="V141" s="131"/>
      <c r="W141" s="131"/>
      <c r="X141" s="130"/>
      <c r="Y141" s="131"/>
      <c r="Z141" s="131"/>
      <c r="AA141" s="130"/>
      <c r="AC141" s="95"/>
    </row>
    <row r="142" spans="1:29" ht="15" thickBot="1" x14ac:dyDescent="0.35">
      <c r="H142" s="13"/>
      <c r="I142" s="13"/>
      <c r="J142" s="13"/>
      <c r="K142" s="13"/>
      <c r="L142" s="13"/>
      <c r="M142" s="10"/>
      <c r="N142" s="10"/>
      <c r="O142" s="10"/>
      <c r="P142" s="10"/>
      <c r="Q142" s="10"/>
      <c r="R142" s="53"/>
      <c r="S142" s="10"/>
      <c r="T142" s="10"/>
      <c r="U142" s="53"/>
      <c r="V142" s="53"/>
      <c r="W142" s="53"/>
      <c r="X142" s="53"/>
      <c r="Y142" s="53"/>
      <c r="Z142" s="53"/>
      <c r="AA142" s="53"/>
      <c r="AC142" s="94" t="s">
        <v>370</v>
      </c>
    </row>
    <row r="143" spans="1:29" x14ac:dyDescent="0.3">
      <c r="H143" s="251" t="s">
        <v>144</v>
      </c>
      <c r="I143" s="252"/>
      <c r="J143" s="252"/>
      <c r="K143" s="252"/>
      <c r="L143" s="252"/>
      <c r="M143" s="252"/>
      <c r="N143" s="252"/>
      <c r="O143" s="252"/>
      <c r="P143" s="252"/>
      <c r="Q143" s="252"/>
      <c r="R143" s="253"/>
      <c r="S143" s="11"/>
      <c r="T143" s="11"/>
      <c r="U143" s="10"/>
      <c r="V143" s="10"/>
      <c r="W143" s="10"/>
      <c r="X143" s="10"/>
      <c r="Y143" s="53"/>
      <c r="Z143" s="53"/>
      <c r="AA143" s="53"/>
      <c r="AC143" s="95" t="s">
        <v>371</v>
      </c>
    </row>
    <row r="144" spans="1:29" x14ac:dyDescent="0.3">
      <c r="H144" s="1" t="s">
        <v>183</v>
      </c>
      <c r="I144" s="2"/>
      <c r="J144" s="2"/>
      <c r="K144" s="2"/>
      <c r="L144" s="2"/>
      <c r="M144" s="3"/>
      <c r="N144" s="3"/>
      <c r="O144" s="3"/>
      <c r="P144" s="3"/>
      <c r="Q144" s="3"/>
      <c r="R144" s="4"/>
      <c r="S144" s="3"/>
      <c r="T144" s="3"/>
      <c r="U144" s="3"/>
      <c r="V144" s="3"/>
      <c r="W144" s="3"/>
      <c r="X144" s="3"/>
      <c r="Y144" s="53"/>
      <c r="Z144" s="53"/>
      <c r="AA144" s="53"/>
      <c r="AC144" s="94" t="s">
        <v>372</v>
      </c>
    </row>
    <row r="145" spans="8:29" ht="18" customHeight="1" x14ac:dyDescent="0.3">
      <c r="H145" s="5" t="s">
        <v>135</v>
      </c>
      <c r="I145" s="6"/>
      <c r="J145" s="6"/>
      <c r="K145" s="6"/>
      <c r="L145" s="6"/>
      <c r="M145" s="7"/>
      <c r="N145" s="7"/>
      <c r="O145" s="7"/>
      <c r="P145" s="7"/>
      <c r="Q145" s="7"/>
      <c r="R145" s="8"/>
      <c r="S145" s="12"/>
      <c r="T145" s="12"/>
      <c r="U145" s="12"/>
      <c r="V145" s="12"/>
      <c r="W145" s="12"/>
      <c r="X145" s="12"/>
      <c r="Y145" s="53"/>
      <c r="Z145" s="53"/>
      <c r="AA145" s="53"/>
      <c r="AC145" s="95" t="s">
        <v>373</v>
      </c>
    </row>
    <row r="146" spans="8:29" ht="19.5" customHeight="1" thickBot="1" x14ac:dyDescent="0.35">
      <c r="H146" s="64" t="s">
        <v>184</v>
      </c>
      <c r="I146" s="65"/>
      <c r="J146" s="65"/>
      <c r="K146" s="65"/>
      <c r="L146" s="65"/>
      <c r="M146" s="66"/>
      <c r="N146" s="66"/>
      <c r="O146" s="66"/>
      <c r="P146" s="66"/>
      <c r="Q146" s="66"/>
      <c r="R146" s="67"/>
      <c r="S146" s="10"/>
      <c r="T146" s="10"/>
      <c r="U146" s="10"/>
      <c r="V146" s="10"/>
      <c r="W146" s="10"/>
      <c r="X146" s="10"/>
      <c r="Y146" s="53"/>
      <c r="Z146" s="53"/>
      <c r="AA146" s="53"/>
      <c r="AC146" s="94" t="s">
        <v>374</v>
      </c>
    </row>
    <row r="147" spans="8:29" x14ac:dyDescent="0.3">
      <c r="H147" s="53"/>
      <c r="I147" s="53"/>
      <c r="J147" s="53"/>
      <c r="K147" s="53"/>
      <c r="L147" s="53"/>
      <c r="M147" s="53"/>
      <c r="N147" s="53"/>
      <c r="O147" s="53"/>
      <c r="P147" s="53"/>
      <c r="Q147" s="53"/>
      <c r="R147" s="53"/>
      <c r="S147" s="53"/>
      <c r="T147" s="53"/>
      <c r="U147" s="53"/>
      <c r="V147" s="53"/>
      <c r="W147" s="53"/>
      <c r="X147" s="53"/>
      <c r="Y147" s="53"/>
      <c r="Z147" s="53"/>
      <c r="AA147" s="53"/>
      <c r="AC147" s="95" t="s">
        <v>376</v>
      </c>
    </row>
    <row r="148" spans="8:29" ht="30" customHeight="1" x14ac:dyDescent="0.3">
      <c r="H148" s="254" t="s">
        <v>639</v>
      </c>
      <c r="I148" s="254"/>
      <c r="J148" s="254"/>
      <c r="K148" s="254"/>
      <c r="L148" s="254"/>
      <c r="M148" s="254"/>
      <c r="N148" s="254"/>
      <c r="O148" s="254"/>
      <c r="P148" s="254"/>
      <c r="Q148" s="254"/>
      <c r="R148" s="254"/>
      <c r="S148" s="254"/>
      <c r="T148" s="254"/>
      <c r="U148" s="254"/>
      <c r="V148" s="254"/>
      <c r="W148" s="254"/>
      <c r="X148" s="254"/>
      <c r="Y148" s="254"/>
      <c r="Z148" s="254"/>
      <c r="AA148" s="254"/>
      <c r="AC148" s="94" t="s">
        <v>377</v>
      </c>
    </row>
    <row r="149" spans="8:29" ht="60" customHeight="1" x14ac:dyDescent="0.3">
      <c r="H149" s="254" t="s">
        <v>616</v>
      </c>
      <c r="I149" s="254"/>
      <c r="J149" s="254"/>
      <c r="K149" s="254"/>
      <c r="L149" s="254"/>
      <c r="M149" s="254"/>
      <c r="N149" s="254"/>
      <c r="O149" s="254"/>
      <c r="P149" s="254"/>
      <c r="Q149" s="254"/>
      <c r="R149" s="254"/>
      <c r="S149" s="254"/>
      <c r="T149" s="254"/>
      <c r="U149" s="254"/>
      <c r="V149" s="254"/>
      <c r="W149" s="254"/>
      <c r="X149" s="254"/>
      <c r="Y149" s="254"/>
      <c r="Z149" s="254"/>
      <c r="AA149" s="254"/>
      <c r="AC149" s="95" t="s">
        <v>378</v>
      </c>
    </row>
    <row r="150" spans="8:29" ht="31.5" customHeight="1" x14ac:dyDescent="0.3">
      <c r="H150" s="254" t="s">
        <v>131</v>
      </c>
      <c r="I150" s="254"/>
      <c r="J150" s="254"/>
      <c r="K150" s="254"/>
      <c r="L150" s="254"/>
      <c r="M150" s="254"/>
      <c r="N150" s="254"/>
      <c r="O150" s="254"/>
      <c r="P150" s="254"/>
      <c r="Q150" s="254"/>
      <c r="R150" s="254"/>
      <c r="S150" s="254"/>
      <c r="T150" s="254"/>
      <c r="U150" s="254"/>
      <c r="V150" s="254"/>
      <c r="W150" s="254"/>
      <c r="X150" s="254"/>
      <c r="Y150" s="254"/>
      <c r="Z150" s="254"/>
      <c r="AA150" s="254"/>
      <c r="AC150" s="94" t="s">
        <v>379</v>
      </c>
    </row>
    <row r="151" spans="8:29" x14ac:dyDescent="0.3">
      <c r="AC151" s="95" t="s">
        <v>380</v>
      </c>
    </row>
    <row r="152" spans="8:29" x14ac:dyDescent="0.3">
      <c r="AC152" s="94" t="s">
        <v>381</v>
      </c>
    </row>
    <row r="153" spans="8:29" x14ac:dyDescent="0.3">
      <c r="AC153" s="95" t="s">
        <v>382</v>
      </c>
    </row>
    <row r="154" spans="8:29" x14ac:dyDescent="0.3">
      <c r="AC154" s="94" t="s">
        <v>383</v>
      </c>
    </row>
    <row r="155" spans="8:29" x14ac:dyDescent="0.3">
      <c r="AC155" s="95" t="s">
        <v>384</v>
      </c>
    </row>
    <row r="156" spans="8:29" x14ac:dyDescent="0.3">
      <c r="AC156" s="94" t="s">
        <v>385</v>
      </c>
    </row>
    <row r="157" spans="8:29" x14ac:dyDescent="0.3">
      <c r="AC157" s="95" t="s">
        <v>386</v>
      </c>
    </row>
    <row r="158" spans="8:29" x14ac:dyDescent="0.3">
      <c r="AC158" s="94" t="s">
        <v>387</v>
      </c>
    </row>
    <row r="159" spans="8:29" x14ac:dyDescent="0.3">
      <c r="AC159" s="95" t="s">
        <v>388</v>
      </c>
    </row>
    <row r="160" spans="8:29" x14ac:dyDescent="0.3">
      <c r="AC160" s="94" t="s">
        <v>389</v>
      </c>
    </row>
    <row r="161" spans="29:29" x14ac:dyDescent="0.3">
      <c r="AC161" s="95" t="s">
        <v>390</v>
      </c>
    </row>
    <row r="162" spans="29:29" x14ac:dyDescent="0.3">
      <c r="AC162" s="94" t="s">
        <v>391</v>
      </c>
    </row>
    <row r="163" spans="29:29" x14ac:dyDescent="0.3">
      <c r="AC163" s="95" t="s">
        <v>392</v>
      </c>
    </row>
    <row r="164" spans="29:29" x14ac:dyDescent="0.3">
      <c r="AC164" s="94" t="s">
        <v>393</v>
      </c>
    </row>
    <row r="165" spans="29:29" x14ac:dyDescent="0.3">
      <c r="AC165" s="95" t="s">
        <v>394</v>
      </c>
    </row>
    <row r="166" spans="29:29" x14ac:dyDescent="0.3">
      <c r="AC166" s="94" t="s">
        <v>395</v>
      </c>
    </row>
    <row r="167" spans="29:29" x14ac:dyDescent="0.3">
      <c r="AC167" s="95" t="s">
        <v>396</v>
      </c>
    </row>
    <row r="168" spans="29:29" x14ac:dyDescent="0.3">
      <c r="AC168" s="94" t="s">
        <v>397</v>
      </c>
    </row>
    <row r="169" spans="29:29" x14ac:dyDescent="0.3">
      <c r="AC169" s="95" t="s">
        <v>398</v>
      </c>
    </row>
    <row r="170" spans="29:29" x14ac:dyDescent="0.3">
      <c r="AC170" s="94" t="s">
        <v>399</v>
      </c>
    </row>
    <row r="171" spans="29:29" x14ac:dyDescent="0.3">
      <c r="AC171" s="95" t="s">
        <v>400</v>
      </c>
    </row>
    <row r="172" spans="29:29" x14ac:dyDescent="0.3">
      <c r="AC172" s="94" t="s">
        <v>401</v>
      </c>
    </row>
    <row r="173" spans="29:29" x14ac:dyDescent="0.3">
      <c r="AC173" s="95" t="s">
        <v>402</v>
      </c>
    </row>
    <row r="174" spans="29:29" x14ac:dyDescent="0.3">
      <c r="AC174" s="94" t="s">
        <v>403</v>
      </c>
    </row>
    <row r="175" spans="29:29" x14ac:dyDescent="0.3">
      <c r="AC175" s="95" t="s">
        <v>404</v>
      </c>
    </row>
    <row r="176" spans="29:29" x14ac:dyDescent="0.3">
      <c r="AC176" s="94" t="s">
        <v>405</v>
      </c>
    </row>
    <row r="177" spans="29:29" x14ac:dyDescent="0.3">
      <c r="AC177" s="95" t="s">
        <v>406</v>
      </c>
    </row>
    <row r="178" spans="29:29" x14ac:dyDescent="0.3">
      <c r="AC178" s="94" t="s">
        <v>407</v>
      </c>
    </row>
    <row r="179" spans="29:29" x14ac:dyDescent="0.3">
      <c r="AC179" s="95" t="s">
        <v>408</v>
      </c>
    </row>
    <row r="180" spans="29:29" x14ac:dyDescent="0.3">
      <c r="AC180" s="94" t="s">
        <v>409</v>
      </c>
    </row>
    <row r="181" spans="29:29" x14ac:dyDescent="0.3">
      <c r="AC181" s="95" t="s">
        <v>410</v>
      </c>
    </row>
    <row r="182" spans="29:29" x14ac:dyDescent="0.3">
      <c r="AC182" s="94" t="s">
        <v>411</v>
      </c>
    </row>
    <row r="183" spans="29:29" x14ac:dyDescent="0.3">
      <c r="AC183" s="95" t="s">
        <v>412</v>
      </c>
    </row>
    <row r="184" spans="29:29" x14ac:dyDescent="0.3">
      <c r="AC184" s="94" t="s">
        <v>413</v>
      </c>
    </row>
    <row r="185" spans="29:29" x14ac:dyDescent="0.3">
      <c r="AC185" s="95" t="s">
        <v>414</v>
      </c>
    </row>
    <row r="186" spans="29:29" x14ac:dyDescent="0.3">
      <c r="AC186" s="94" t="s">
        <v>415</v>
      </c>
    </row>
    <row r="187" spans="29:29" x14ac:dyDescent="0.3">
      <c r="AC187" s="95" t="s">
        <v>416</v>
      </c>
    </row>
    <row r="188" spans="29:29" x14ac:dyDescent="0.3">
      <c r="AC188" s="94" t="s">
        <v>417</v>
      </c>
    </row>
    <row r="189" spans="29:29" x14ac:dyDescent="0.3">
      <c r="AC189" s="95" t="s">
        <v>418</v>
      </c>
    </row>
    <row r="190" spans="29:29" x14ac:dyDescent="0.3">
      <c r="AC190" s="94" t="s">
        <v>419</v>
      </c>
    </row>
    <row r="191" spans="29:29" x14ac:dyDescent="0.3">
      <c r="AC191" s="95" t="s">
        <v>420</v>
      </c>
    </row>
    <row r="192" spans="29:29" x14ac:dyDescent="0.3">
      <c r="AC192" s="94" t="s">
        <v>421</v>
      </c>
    </row>
    <row r="193" spans="29:29" x14ac:dyDescent="0.3">
      <c r="AC193" s="95" t="s">
        <v>422</v>
      </c>
    </row>
    <row r="194" spans="29:29" x14ac:dyDescent="0.3">
      <c r="AC194" s="94" t="s">
        <v>423</v>
      </c>
    </row>
    <row r="195" spans="29:29" x14ac:dyDescent="0.3">
      <c r="AC195" s="95" t="s">
        <v>424</v>
      </c>
    </row>
    <row r="196" spans="29:29" x14ac:dyDescent="0.3">
      <c r="AC196" s="94" t="s">
        <v>425</v>
      </c>
    </row>
    <row r="197" spans="29:29" x14ac:dyDescent="0.3">
      <c r="AC197" s="95" t="s">
        <v>426</v>
      </c>
    </row>
    <row r="198" spans="29:29" x14ac:dyDescent="0.3">
      <c r="AC198" s="94" t="s">
        <v>427</v>
      </c>
    </row>
    <row r="199" spans="29:29" x14ac:dyDescent="0.3">
      <c r="AC199" s="95" t="s">
        <v>428</v>
      </c>
    </row>
    <row r="200" spans="29:29" x14ac:dyDescent="0.3">
      <c r="AC200" s="94" t="s">
        <v>429</v>
      </c>
    </row>
    <row r="201" spans="29:29" x14ac:dyDescent="0.3">
      <c r="AC201" s="95" t="s">
        <v>430</v>
      </c>
    </row>
    <row r="202" spans="29:29" x14ac:dyDescent="0.3">
      <c r="AC202" s="94" t="s">
        <v>431</v>
      </c>
    </row>
    <row r="203" spans="29:29" x14ac:dyDescent="0.3">
      <c r="AC203" s="95" t="s">
        <v>432</v>
      </c>
    </row>
    <row r="204" spans="29:29" x14ac:dyDescent="0.3">
      <c r="AC204" s="94" t="s">
        <v>433</v>
      </c>
    </row>
    <row r="205" spans="29:29" x14ac:dyDescent="0.3">
      <c r="AC205" s="95" t="s">
        <v>434</v>
      </c>
    </row>
    <row r="206" spans="29:29" x14ac:dyDescent="0.3">
      <c r="AC206" s="94" t="s">
        <v>435</v>
      </c>
    </row>
    <row r="207" spans="29:29" x14ac:dyDescent="0.3">
      <c r="AC207" s="95" t="s">
        <v>436</v>
      </c>
    </row>
    <row r="208" spans="29:29" x14ac:dyDescent="0.3">
      <c r="AC208" s="94" t="s">
        <v>437</v>
      </c>
    </row>
    <row r="209" spans="29:29" x14ac:dyDescent="0.3">
      <c r="AC209" s="95" t="s">
        <v>438</v>
      </c>
    </row>
    <row r="210" spans="29:29" x14ac:dyDescent="0.3">
      <c r="AC210" s="94" t="s">
        <v>439</v>
      </c>
    </row>
    <row r="211" spans="29:29" x14ac:dyDescent="0.3">
      <c r="AC211" s="95" t="s">
        <v>440</v>
      </c>
    </row>
    <row r="212" spans="29:29" x14ac:dyDescent="0.3">
      <c r="AC212" s="94" t="s">
        <v>441</v>
      </c>
    </row>
    <row r="213" spans="29:29" x14ac:dyDescent="0.3">
      <c r="AC213" s="95" t="s">
        <v>442</v>
      </c>
    </row>
    <row r="214" spans="29:29" x14ac:dyDescent="0.3">
      <c r="AC214" s="94" t="s">
        <v>443</v>
      </c>
    </row>
    <row r="215" spans="29:29" x14ac:dyDescent="0.3">
      <c r="AC215" s="95" t="s">
        <v>444</v>
      </c>
    </row>
    <row r="216" spans="29:29" x14ac:dyDescent="0.3">
      <c r="AC216" s="94" t="s">
        <v>445</v>
      </c>
    </row>
    <row r="217" spans="29:29" x14ac:dyDescent="0.3">
      <c r="AC217" s="95" t="s">
        <v>446</v>
      </c>
    </row>
    <row r="218" spans="29:29" x14ac:dyDescent="0.3">
      <c r="AC218" s="94" t="s">
        <v>447</v>
      </c>
    </row>
    <row r="219" spans="29:29" x14ac:dyDescent="0.3">
      <c r="AC219" s="95" t="s">
        <v>448</v>
      </c>
    </row>
    <row r="220" spans="29:29" x14ac:dyDescent="0.3">
      <c r="AC220" s="94" t="s">
        <v>449</v>
      </c>
    </row>
    <row r="221" spans="29:29" x14ac:dyDescent="0.3">
      <c r="AC221" s="95" t="s">
        <v>450</v>
      </c>
    </row>
    <row r="222" spans="29:29" x14ac:dyDescent="0.3">
      <c r="AC222" s="94" t="s">
        <v>451</v>
      </c>
    </row>
    <row r="223" spans="29:29" x14ac:dyDescent="0.3">
      <c r="AC223" s="95" t="s">
        <v>452</v>
      </c>
    </row>
    <row r="224" spans="29:29" x14ac:dyDescent="0.3">
      <c r="AC224" s="94" t="s">
        <v>453</v>
      </c>
    </row>
    <row r="225" spans="29:29" x14ac:dyDescent="0.3">
      <c r="AC225" s="95" t="s">
        <v>454</v>
      </c>
    </row>
    <row r="226" spans="29:29" x14ac:dyDescent="0.3">
      <c r="AC226" s="94" t="s">
        <v>455</v>
      </c>
    </row>
    <row r="227" spans="29:29" x14ac:dyDescent="0.3">
      <c r="AC227" s="95" t="s">
        <v>456</v>
      </c>
    </row>
    <row r="228" spans="29:29" x14ac:dyDescent="0.3">
      <c r="AC228" s="94" t="s">
        <v>457</v>
      </c>
    </row>
    <row r="229" spans="29:29" x14ac:dyDescent="0.3">
      <c r="AC229" s="95" t="s">
        <v>458</v>
      </c>
    </row>
    <row r="230" spans="29:29" x14ac:dyDescent="0.3">
      <c r="AC230" s="94" t="s">
        <v>459</v>
      </c>
    </row>
    <row r="231" spans="29:29" x14ac:dyDescent="0.3">
      <c r="AC231" s="95" t="s">
        <v>460</v>
      </c>
    </row>
    <row r="232" spans="29:29" x14ac:dyDescent="0.3">
      <c r="AC232" s="94" t="s">
        <v>461</v>
      </c>
    </row>
    <row r="233" spans="29:29" x14ac:dyDescent="0.3">
      <c r="AC233" s="95" t="s">
        <v>462</v>
      </c>
    </row>
    <row r="234" spans="29:29" x14ac:dyDescent="0.3">
      <c r="AC234" s="94" t="s">
        <v>463</v>
      </c>
    </row>
    <row r="235" spans="29:29" x14ac:dyDescent="0.3">
      <c r="AC235" s="95" t="s">
        <v>464</v>
      </c>
    </row>
    <row r="236" spans="29:29" x14ac:dyDescent="0.3">
      <c r="AC236" s="94" t="s">
        <v>465</v>
      </c>
    </row>
    <row r="237" spans="29:29" x14ac:dyDescent="0.3">
      <c r="AC237" s="95" t="s">
        <v>466</v>
      </c>
    </row>
    <row r="238" spans="29:29" x14ac:dyDescent="0.3">
      <c r="AC238" s="94" t="s">
        <v>467</v>
      </c>
    </row>
    <row r="239" spans="29:29" x14ac:dyDescent="0.3">
      <c r="AC239" s="95" t="s">
        <v>468</v>
      </c>
    </row>
    <row r="240" spans="29:29" x14ac:dyDescent="0.3">
      <c r="AC240" s="94" t="s">
        <v>469</v>
      </c>
    </row>
    <row r="241" spans="29:29" x14ac:dyDescent="0.3">
      <c r="AC241" s="95" t="s">
        <v>470</v>
      </c>
    </row>
    <row r="242" spans="29:29" x14ac:dyDescent="0.3">
      <c r="AC242" s="94" t="s">
        <v>471</v>
      </c>
    </row>
    <row r="243" spans="29:29" x14ac:dyDescent="0.3">
      <c r="AC243" s="95" t="s">
        <v>472</v>
      </c>
    </row>
    <row r="244" spans="29:29" x14ac:dyDescent="0.3">
      <c r="AC244" s="94" t="s">
        <v>473</v>
      </c>
    </row>
    <row r="245" spans="29:29" x14ac:dyDescent="0.3">
      <c r="AC245" s="95" t="s">
        <v>474</v>
      </c>
    </row>
    <row r="246" spans="29:29" x14ac:dyDescent="0.3">
      <c r="AC246" s="94" t="s">
        <v>475</v>
      </c>
    </row>
    <row r="247" spans="29:29" x14ac:dyDescent="0.3">
      <c r="AC247" s="95" t="s">
        <v>476</v>
      </c>
    </row>
    <row r="248" spans="29:29" x14ac:dyDescent="0.3">
      <c r="AC248" s="94" t="s">
        <v>477</v>
      </c>
    </row>
    <row r="249" spans="29:29" x14ac:dyDescent="0.3">
      <c r="AC249" s="95" t="s">
        <v>478</v>
      </c>
    </row>
    <row r="250" spans="29:29" x14ac:dyDescent="0.3">
      <c r="AC250" s="94" t="s">
        <v>479</v>
      </c>
    </row>
    <row r="251" spans="29:29" x14ac:dyDescent="0.3">
      <c r="AC251" s="95" t="s">
        <v>480</v>
      </c>
    </row>
    <row r="252" spans="29:29" x14ac:dyDescent="0.3">
      <c r="AC252" s="94" t="s">
        <v>481</v>
      </c>
    </row>
    <row r="253" spans="29:29" x14ac:dyDescent="0.3">
      <c r="AC253" s="95" t="s">
        <v>482</v>
      </c>
    </row>
    <row r="254" spans="29:29" x14ac:dyDescent="0.3">
      <c r="AC254" s="94" t="s">
        <v>483</v>
      </c>
    </row>
    <row r="255" spans="29:29" x14ac:dyDescent="0.3">
      <c r="AC255" s="95" t="s">
        <v>484</v>
      </c>
    </row>
    <row r="256" spans="29:29" x14ac:dyDescent="0.3">
      <c r="AC256" s="94" t="s">
        <v>485</v>
      </c>
    </row>
    <row r="257" spans="29:29" x14ac:dyDescent="0.3">
      <c r="AC257" s="95" t="s">
        <v>486</v>
      </c>
    </row>
    <row r="258" spans="29:29" x14ac:dyDescent="0.3">
      <c r="AC258" s="94" t="s">
        <v>487</v>
      </c>
    </row>
    <row r="259" spans="29:29" x14ac:dyDescent="0.3">
      <c r="AC259" s="95" t="s">
        <v>488</v>
      </c>
    </row>
    <row r="260" spans="29:29" x14ac:dyDescent="0.3">
      <c r="AC260" s="94" t="s">
        <v>489</v>
      </c>
    </row>
    <row r="261" spans="29:29" x14ac:dyDescent="0.3">
      <c r="AC261" s="95" t="s">
        <v>490</v>
      </c>
    </row>
    <row r="262" spans="29:29" x14ac:dyDescent="0.3">
      <c r="AC262" s="94" t="s">
        <v>491</v>
      </c>
    </row>
    <row r="263" spans="29:29" x14ac:dyDescent="0.3">
      <c r="AC263" s="95" t="s">
        <v>492</v>
      </c>
    </row>
    <row r="264" spans="29:29" x14ac:dyDescent="0.3">
      <c r="AC264" s="94" t="s">
        <v>493</v>
      </c>
    </row>
    <row r="265" spans="29:29" x14ac:dyDescent="0.3">
      <c r="AC265" s="95" t="s">
        <v>494</v>
      </c>
    </row>
    <row r="266" spans="29:29" x14ac:dyDescent="0.3">
      <c r="AC266" s="94" t="s">
        <v>495</v>
      </c>
    </row>
    <row r="267" spans="29:29" x14ac:dyDescent="0.3">
      <c r="AC267" s="95" t="s">
        <v>496</v>
      </c>
    </row>
    <row r="268" spans="29:29" x14ac:dyDescent="0.3">
      <c r="AC268" s="94" t="s">
        <v>497</v>
      </c>
    </row>
    <row r="269" spans="29:29" x14ac:dyDescent="0.3">
      <c r="AC269" s="95" t="s">
        <v>498</v>
      </c>
    </row>
    <row r="270" spans="29:29" x14ac:dyDescent="0.3">
      <c r="AC270" s="94" t="s">
        <v>499</v>
      </c>
    </row>
    <row r="271" spans="29:29" x14ac:dyDescent="0.3">
      <c r="AC271" s="95" t="s">
        <v>500</v>
      </c>
    </row>
    <row r="272" spans="29:29" x14ac:dyDescent="0.3">
      <c r="AC272" s="94" t="s">
        <v>501</v>
      </c>
    </row>
    <row r="273" spans="29:29" x14ac:dyDescent="0.3">
      <c r="AC273" s="95" t="s">
        <v>502</v>
      </c>
    </row>
    <row r="274" spans="29:29" x14ac:dyDescent="0.3">
      <c r="AC274" s="94" t="s">
        <v>503</v>
      </c>
    </row>
    <row r="275" spans="29:29" x14ac:dyDescent="0.3">
      <c r="AC275" s="95" t="s">
        <v>504</v>
      </c>
    </row>
    <row r="276" spans="29:29" x14ac:dyDescent="0.3">
      <c r="AC276" s="94" t="s">
        <v>505</v>
      </c>
    </row>
    <row r="277" spans="29:29" x14ac:dyDescent="0.3">
      <c r="AC277" s="95" t="s">
        <v>506</v>
      </c>
    </row>
    <row r="278" spans="29:29" x14ac:dyDescent="0.3">
      <c r="AC278" s="94" t="s">
        <v>507</v>
      </c>
    </row>
    <row r="279" spans="29:29" x14ac:dyDescent="0.3">
      <c r="AC279" s="95" t="s">
        <v>508</v>
      </c>
    </row>
    <row r="280" spans="29:29" x14ac:dyDescent="0.3">
      <c r="AC280" s="94" t="s">
        <v>509</v>
      </c>
    </row>
    <row r="281" spans="29:29" x14ac:dyDescent="0.3">
      <c r="AC281" s="95" t="s">
        <v>510</v>
      </c>
    </row>
    <row r="282" spans="29:29" x14ac:dyDescent="0.3">
      <c r="AC282" s="94" t="s">
        <v>511</v>
      </c>
    </row>
    <row r="283" spans="29:29" x14ac:dyDescent="0.3">
      <c r="AC283" s="95" t="s">
        <v>512</v>
      </c>
    </row>
    <row r="284" spans="29:29" x14ac:dyDescent="0.3">
      <c r="AC284" s="94" t="s">
        <v>513</v>
      </c>
    </row>
    <row r="285" spans="29:29" x14ac:dyDescent="0.3">
      <c r="AC285" s="95" t="s">
        <v>514</v>
      </c>
    </row>
    <row r="286" spans="29:29" x14ac:dyDescent="0.3">
      <c r="AC286" s="94" t="s">
        <v>515</v>
      </c>
    </row>
    <row r="287" spans="29:29" x14ac:dyDescent="0.3">
      <c r="AC287" s="95" t="s">
        <v>516</v>
      </c>
    </row>
    <row r="288" spans="29:29" x14ac:dyDescent="0.3">
      <c r="AC288" s="94" t="s">
        <v>517</v>
      </c>
    </row>
    <row r="289" spans="29:29" x14ac:dyDescent="0.3">
      <c r="AC289" s="95" t="s">
        <v>518</v>
      </c>
    </row>
    <row r="290" spans="29:29" x14ac:dyDescent="0.3">
      <c r="AC290" s="94" t="s">
        <v>519</v>
      </c>
    </row>
    <row r="291" spans="29:29" x14ac:dyDescent="0.3">
      <c r="AC291" s="95" t="s">
        <v>520</v>
      </c>
    </row>
    <row r="292" spans="29:29" x14ac:dyDescent="0.3">
      <c r="AC292" s="94" t="s">
        <v>521</v>
      </c>
    </row>
    <row r="293" spans="29:29" x14ac:dyDescent="0.3">
      <c r="AC293" s="95" t="s">
        <v>522</v>
      </c>
    </row>
    <row r="294" spans="29:29" x14ac:dyDescent="0.3">
      <c r="AC294" s="94" t="s">
        <v>523</v>
      </c>
    </row>
    <row r="295" spans="29:29" x14ac:dyDescent="0.3">
      <c r="AC295" s="95" t="s">
        <v>524</v>
      </c>
    </row>
    <row r="296" spans="29:29" x14ac:dyDescent="0.3">
      <c r="AC296" s="94" t="s">
        <v>525</v>
      </c>
    </row>
    <row r="297" spans="29:29" x14ac:dyDescent="0.3">
      <c r="AC297" s="95" t="s">
        <v>526</v>
      </c>
    </row>
    <row r="298" spans="29:29" x14ac:dyDescent="0.3">
      <c r="AC298" s="94" t="s">
        <v>527</v>
      </c>
    </row>
    <row r="299" spans="29:29" x14ac:dyDescent="0.3">
      <c r="AC299" s="95" t="s">
        <v>528</v>
      </c>
    </row>
    <row r="300" spans="29:29" x14ac:dyDescent="0.3">
      <c r="AC300" s="94" t="s">
        <v>529</v>
      </c>
    </row>
    <row r="301" spans="29:29" x14ac:dyDescent="0.3">
      <c r="AC301" s="95" t="s">
        <v>530</v>
      </c>
    </row>
    <row r="302" spans="29:29" x14ac:dyDescent="0.3">
      <c r="AC302" s="94" t="s">
        <v>531</v>
      </c>
    </row>
    <row r="303" spans="29:29" x14ac:dyDescent="0.3">
      <c r="AC303" s="95" t="s">
        <v>532</v>
      </c>
    </row>
    <row r="304" spans="29:29" x14ac:dyDescent="0.3">
      <c r="AC304" s="94" t="s">
        <v>533</v>
      </c>
    </row>
    <row r="305" spans="29:29" x14ac:dyDescent="0.3">
      <c r="AC305" s="95" t="s">
        <v>534</v>
      </c>
    </row>
    <row r="306" spans="29:29" x14ac:dyDescent="0.3">
      <c r="AC306" s="94" t="s">
        <v>535</v>
      </c>
    </row>
    <row r="307" spans="29:29" x14ac:dyDescent="0.3">
      <c r="AC307" s="95" t="s">
        <v>536</v>
      </c>
    </row>
    <row r="308" spans="29:29" x14ac:dyDescent="0.3">
      <c r="AC308" s="94" t="s">
        <v>537</v>
      </c>
    </row>
    <row r="309" spans="29:29" x14ac:dyDescent="0.3">
      <c r="AC309" s="95" t="s">
        <v>538</v>
      </c>
    </row>
    <row r="310" spans="29:29" x14ac:dyDescent="0.3">
      <c r="AC310" s="94" t="s">
        <v>539</v>
      </c>
    </row>
    <row r="311" spans="29:29" x14ac:dyDescent="0.3">
      <c r="AC311" s="95" t="s">
        <v>540</v>
      </c>
    </row>
    <row r="312" spans="29:29" x14ac:dyDescent="0.3">
      <c r="AC312" s="94" t="s">
        <v>541</v>
      </c>
    </row>
    <row r="313" spans="29:29" x14ac:dyDescent="0.3">
      <c r="AC313" s="95" t="s">
        <v>542</v>
      </c>
    </row>
    <row r="314" spans="29:29" x14ac:dyDescent="0.3">
      <c r="AC314" s="94" t="s">
        <v>543</v>
      </c>
    </row>
    <row r="315" spans="29:29" x14ac:dyDescent="0.3">
      <c r="AC315" s="95" t="s">
        <v>544</v>
      </c>
    </row>
    <row r="316" spans="29:29" x14ac:dyDescent="0.3">
      <c r="AC316" s="94" t="s">
        <v>545</v>
      </c>
    </row>
    <row r="317" spans="29:29" x14ac:dyDescent="0.3">
      <c r="AC317" s="95" t="s">
        <v>546</v>
      </c>
    </row>
    <row r="318" spans="29:29" x14ac:dyDescent="0.3">
      <c r="AC318" s="94" t="s">
        <v>547</v>
      </c>
    </row>
    <row r="319" spans="29:29" x14ac:dyDescent="0.3">
      <c r="AC319" s="95" t="s">
        <v>548</v>
      </c>
    </row>
    <row r="320" spans="29:29" x14ac:dyDescent="0.3">
      <c r="AC320" s="94" t="s">
        <v>549</v>
      </c>
    </row>
    <row r="321" spans="29:29" x14ac:dyDescent="0.3">
      <c r="AC321" s="95" t="s">
        <v>550</v>
      </c>
    </row>
    <row r="322" spans="29:29" x14ac:dyDescent="0.3">
      <c r="AC322" s="94" t="s">
        <v>551</v>
      </c>
    </row>
    <row r="323" spans="29:29" x14ac:dyDescent="0.3">
      <c r="AC323" s="95" t="s">
        <v>552</v>
      </c>
    </row>
    <row r="324" spans="29:29" x14ac:dyDescent="0.3">
      <c r="AC324" s="94" t="s">
        <v>553</v>
      </c>
    </row>
    <row r="325" spans="29:29" x14ac:dyDescent="0.3">
      <c r="AC325" s="95" t="s">
        <v>554</v>
      </c>
    </row>
    <row r="326" spans="29:29" x14ac:dyDescent="0.3">
      <c r="AC326" s="94" t="s">
        <v>555</v>
      </c>
    </row>
    <row r="327" spans="29:29" x14ac:dyDescent="0.3">
      <c r="AC327" s="95" t="s">
        <v>556</v>
      </c>
    </row>
    <row r="328" spans="29:29" x14ac:dyDescent="0.3">
      <c r="AC328" s="94" t="s">
        <v>557</v>
      </c>
    </row>
    <row r="329" spans="29:29" x14ac:dyDescent="0.3">
      <c r="AC329" s="95" t="s">
        <v>558</v>
      </c>
    </row>
    <row r="330" spans="29:29" x14ac:dyDescent="0.3">
      <c r="AC330" s="94" t="s">
        <v>559</v>
      </c>
    </row>
    <row r="331" spans="29:29" x14ac:dyDescent="0.3">
      <c r="AC331" s="95" t="s">
        <v>560</v>
      </c>
    </row>
    <row r="332" spans="29:29" x14ac:dyDescent="0.3">
      <c r="AC332" s="94" t="s">
        <v>561</v>
      </c>
    </row>
    <row r="333" spans="29:29" x14ac:dyDescent="0.3">
      <c r="AC333" s="95" t="s">
        <v>562</v>
      </c>
    </row>
    <row r="334" spans="29:29" x14ac:dyDescent="0.3">
      <c r="AC334" s="94" t="s">
        <v>563</v>
      </c>
    </row>
    <row r="335" spans="29:29" x14ac:dyDescent="0.3">
      <c r="AC335" s="95" t="s">
        <v>564</v>
      </c>
    </row>
    <row r="336" spans="29:29" x14ac:dyDescent="0.3">
      <c r="AC336" s="94" t="s">
        <v>565</v>
      </c>
    </row>
    <row r="337" spans="29:29" x14ac:dyDescent="0.3">
      <c r="AC337" s="95" t="s">
        <v>566</v>
      </c>
    </row>
    <row r="338" spans="29:29" x14ac:dyDescent="0.3">
      <c r="AC338" s="94" t="s">
        <v>567</v>
      </c>
    </row>
    <row r="339" spans="29:29" x14ac:dyDescent="0.3">
      <c r="AC339" s="95" t="s">
        <v>568</v>
      </c>
    </row>
    <row r="340" spans="29:29" x14ac:dyDescent="0.3">
      <c r="AC340" s="94" t="s">
        <v>569</v>
      </c>
    </row>
    <row r="341" spans="29:29" x14ac:dyDescent="0.3">
      <c r="AC341" s="95" t="s">
        <v>570</v>
      </c>
    </row>
    <row r="342" spans="29:29" x14ac:dyDescent="0.3">
      <c r="AC342" s="94" t="s">
        <v>571</v>
      </c>
    </row>
    <row r="343" spans="29:29" x14ac:dyDescent="0.3">
      <c r="AC343" s="95" t="s">
        <v>572</v>
      </c>
    </row>
    <row r="344" spans="29:29" x14ac:dyDescent="0.3">
      <c r="AC344" s="94" t="s">
        <v>573</v>
      </c>
    </row>
    <row r="345" spans="29:29" x14ac:dyDescent="0.3">
      <c r="AC345" s="95" t="s">
        <v>574</v>
      </c>
    </row>
    <row r="346" spans="29:29" x14ac:dyDescent="0.3">
      <c r="AC346" s="94" t="s">
        <v>575</v>
      </c>
    </row>
    <row r="347" spans="29:29" x14ac:dyDescent="0.3">
      <c r="AC347" s="95" t="s">
        <v>576</v>
      </c>
    </row>
    <row r="348" spans="29:29" x14ac:dyDescent="0.3">
      <c r="AC348" s="94" t="s">
        <v>577</v>
      </c>
    </row>
    <row r="349" spans="29:29" x14ac:dyDescent="0.3">
      <c r="AC349" s="95" t="s">
        <v>578</v>
      </c>
    </row>
    <row r="350" spans="29:29" x14ac:dyDescent="0.3">
      <c r="AC350" s="94" t="s">
        <v>579</v>
      </c>
    </row>
    <row r="351" spans="29:29" x14ac:dyDescent="0.3">
      <c r="AC351" s="95" t="s">
        <v>580</v>
      </c>
    </row>
    <row r="352" spans="29:29" x14ac:dyDescent="0.3">
      <c r="AC352" s="94" t="s">
        <v>581</v>
      </c>
    </row>
    <row r="353" spans="29:29" x14ac:dyDescent="0.3">
      <c r="AC353" s="95" t="s">
        <v>582</v>
      </c>
    </row>
    <row r="354" spans="29:29" x14ac:dyDescent="0.3">
      <c r="AC354" s="94" t="s">
        <v>583</v>
      </c>
    </row>
    <row r="355" spans="29:29" x14ac:dyDescent="0.3">
      <c r="AC355" s="95" t="s">
        <v>584</v>
      </c>
    </row>
    <row r="356" spans="29:29" x14ac:dyDescent="0.3">
      <c r="AC356" s="94" t="s">
        <v>585</v>
      </c>
    </row>
    <row r="357" spans="29:29" x14ac:dyDescent="0.3">
      <c r="AC357" s="95" t="s">
        <v>586</v>
      </c>
    </row>
    <row r="358" spans="29:29" x14ac:dyDescent="0.3">
      <c r="AC358" s="94" t="s">
        <v>587</v>
      </c>
    </row>
    <row r="359" spans="29:29" x14ac:dyDescent="0.3">
      <c r="AC359" s="95" t="s">
        <v>588</v>
      </c>
    </row>
    <row r="360" spans="29:29" x14ac:dyDescent="0.3">
      <c r="AC360" s="94" t="s">
        <v>589</v>
      </c>
    </row>
    <row r="361" spans="29:29" x14ac:dyDescent="0.3">
      <c r="AC361" s="95" t="s">
        <v>590</v>
      </c>
    </row>
    <row r="362" spans="29:29" x14ac:dyDescent="0.3">
      <c r="AC362" s="94" t="s">
        <v>591</v>
      </c>
    </row>
    <row r="363" spans="29:29" x14ac:dyDescent="0.3">
      <c r="AC363" s="95" t="s">
        <v>592</v>
      </c>
    </row>
    <row r="364" spans="29:29" x14ac:dyDescent="0.3">
      <c r="AC364" s="94" t="s">
        <v>0</v>
      </c>
    </row>
    <row r="365" spans="29:29" x14ac:dyDescent="0.3">
      <c r="AC365" s="95" t="s">
        <v>1</v>
      </c>
    </row>
    <row r="366" spans="29:29" x14ac:dyDescent="0.3">
      <c r="AC366" s="94" t="s">
        <v>2</v>
      </c>
    </row>
    <row r="367" spans="29:29" x14ac:dyDescent="0.3">
      <c r="AC367" s="95" t="s">
        <v>3</v>
      </c>
    </row>
    <row r="368" spans="29:29" x14ac:dyDescent="0.3">
      <c r="AC368" s="94" t="s">
        <v>4</v>
      </c>
    </row>
    <row r="369" spans="29:29" x14ac:dyDescent="0.3">
      <c r="AC369" s="95" t="s">
        <v>5</v>
      </c>
    </row>
    <row r="370" spans="29:29" x14ac:dyDescent="0.3">
      <c r="AC370" s="94" t="s">
        <v>6</v>
      </c>
    </row>
    <row r="371" spans="29:29" x14ac:dyDescent="0.3">
      <c r="AC371" s="95" t="s">
        <v>7</v>
      </c>
    </row>
    <row r="372" spans="29:29" x14ac:dyDescent="0.3">
      <c r="AC372" s="94" t="s">
        <v>8</v>
      </c>
    </row>
    <row r="373" spans="29:29" x14ac:dyDescent="0.3">
      <c r="AC373" s="95" t="s">
        <v>9</v>
      </c>
    </row>
    <row r="374" spans="29:29" x14ac:dyDescent="0.3">
      <c r="AC374" s="94" t="s">
        <v>10</v>
      </c>
    </row>
    <row r="375" spans="29:29" x14ac:dyDescent="0.3">
      <c r="AC375" s="95" t="s">
        <v>11</v>
      </c>
    </row>
    <row r="376" spans="29:29" x14ac:dyDescent="0.3">
      <c r="AC376" s="94" t="s">
        <v>12</v>
      </c>
    </row>
    <row r="377" spans="29:29" x14ac:dyDescent="0.3">
      <c r="AC377" s="95" t="s">
        <v>13</v>
      </c>
    </row>
    <row r="378" spans="29:29" x14ac:dyDescent="0.3">
      <c r="AC378" s="94" t="s">
        <v>14</v>
      </c>
    </row>
    <row r="379" spans="29:29" x14ac:dyDescent="0.3">
      <c r="AC379" s="95" t="s">
        <v>15</v>
      </c>
    </row>
    <row r="380" spans="29:29" x14ac:dyDescent="0.3">
      <c r="AC380" s="94" t="s">
        <v>16</v>
      </c>
    </row>
    <row r="381" spans="29:29" x14ac:dyDescent="0.3">
      <c r="AC381" s="95" t="s">
        <v>17</v>
      </c>
    </row>
    <row r="382" spans="29:29" x14ac:dyDescent="0.3">
      <c r="AC382" s="94" t="s">
        <v>18</v>
      </c>
    </row>
    <row r="383" spans="29:29" x14ac:dyDescent="0.3">
      <c r="AC383" s="95" t="s">
        <v>19</v>
      </c>
    </row>
    <row r="384" spans="29:29" x14ac:dyDescent="0.3">
      <c r="AC384" s="94" t="s">
        <v>20</v>
      </c>
    </row>
    <row r="385" spans="29:29" x14ac:dyDescent="0.3">
      <c r="AC385" s="95" t="s">
        <v>21</v>
      </c>
    </row>
    <row r="386" spans="29:29" x14ac:dyDescent="0.3">
      <c r="AC386" s="94" t="s">
        <v>22</v>
      </c>
    </row>
    <row r="387" spans="29:29" x14ac:dyDescent="0.3">
      <c r="AC387" s="95" t="s">
        <v>23</v>
      </c>
    </row>
    <row r="388" spans="29:29" x14ac:dyDescent="0.3">
      <c r="AC388" s="94" t="s">
        <v>24</v>
      </c>
    </row>
    <row r="389" spans="29:29" x14ac:dyDescent="0.3">
      <c r="AC389" s="95" t="s">
        <v>25</v>
      </c>
    </row>
    <row r="390" spans="29:29" x14ac:dyDescent="0.3">
      <c r="AC390" s="94" t="s">
        <v>26</v>
      </c>
    </row>
    <row r="391" spans="29:29" x14ac:dyDescent="0.3">
      <c r="AC391" s="95" t="s">
        <v>27</v>
      </c>
    </row>
    <row r="392" spans="29:29" x14ac:dyDescent="0.3">
      <c r="AC392" s="94" t="s">
        <v>28</v>
      </c>
    </row>
    <row r="393" spans="29:29" x14ac:dyDescent="0.3">
      <c r="AC393" s="95" t="s">
        <v>29</v>
      </c>
    </row>
    <row r="394" spans="29:29" x14ac:dyDescent="0.3">
      <c r="AC394" s="94" t="s">
        <v>30</v>
      </c>
    </row>
    <row r="395" spans="29:29" x14ac:dyDescent="0.3">
      <c r="AC395" s="95" t="s">
        <v>31</v>
      </c>
    </row>
    <row r="396" spans="29:29" x14ac:dyDescent="0.3">
      <c r="AC396" s="94" t="s">
        <v>32</v>
      </c>
    </row>
    <row r="397" spans="29:29" x14ac:dyDescent="0.3">
      <c r="AC397" s="95" t="s">
        <v>33</v>
      </c>
    </row>
    <row r="398" spans="29:29" x14ac:dyDescent="0.3">
      <c r="AC398" s="94" t="s">
        <v>34</v>
      </c>
    </row>
    <row r="399" spans="29:29" x14ac:dyDescent="0.3">
      <c r="AC399" s="95" t="s">
        <v>35</v>
      </c>
    </row>
    <row r="400" spans="29:29" x14ac:dyDescent="0.3">
      <c r="AC400" s="94" t="s">
        <v>36</v>
      </c>
    </row>
    <row r="401" spans="29:29" x14ac:dyDescent="0.3">
      <c r="AC401" s="95" t="s">
        <v>37</v>
      </c>
    </row>
    <row r="402" spans="29:29" x14ac:dyDescent="0.3">
      <c r="AC402" s="94" t="s">
        <v>38</v>
      </c>
    </row>
    <row r="403" spans="29:29" x14ac:dyDescent="0.3">
      <c r="AC403" s="95" t="s">
        <v>39</v>
      </c>
    </row>
    <row r="404" spans="29:29" x14ac:dyDescent="0.3">
      <c r="AC404" s="94" t="s">
        <v>40</v>
      </c>
    </row>
    <row r="405" spans="29:29" x14ac:dyDescent="0.3">
      <c r="AC405" s="95" t="s">
        <v>41</v>
      </c>
    </row>
    <row r="406" spans="29:29" x14ac:dyDescent="0.3">
      <c r="AC406" s="94" t="s">
        <v>42</v>
      </c>
    </row>
    <row r="407" spans="29:29" x14ac:dyDescent="0.3">
      <c r="AC407" s="95" t="s">
        <v>43</v>
      </c>
    </row>
    <row r="408" spans="29:29" x14ac:dyDescent="0.3">
      <c r="AC408" s="94" t="s">
        <v>44</v>
      </c>
    </row>
    <row r="409" spans="29:29" x14ac:dyDescent="0.3">
      <c r="AC409" s="95" t="s">
        <v>45</v>
      </c>
    </row>
    <row r="410" spans="29:29" x14ac:dyDescent="0.3">
      <c r="AC410" s="94" t="s">
        <v>46</v>
      </c>
    </row>
    <row r="411" spans="29:29" x14ac:dyDescent="0.3">
      <c r="AC411" s="95" t="s">
        <v>47</v>
      </c>
    </row>
    <row r="412" spans="29:29" x14ac:dyDescent="0.3">
      <c r="AC412" s="94" t="s">
        <v>48</v>
      </c>
    </row>
    <row r="413" spans="29:29" x14ac:dyDescent="0.3">
      <c r="AC413" s="95" t="s">
        <v>49</v>
      </c>
    </row>
    <row r="414" spans="29:29" x14ac:dyDescent="0.3">
      <c r="AC414" s="94" t="s">
        <v>50</v>
      </c>
    </row>
    <row r="415" spans="29:29" x14ac:dyDescent="0.3">
      <c r="AC415" s="95" t="s">
        <v>51</v>
      </c>
    </row>
    <row r="416" spans="29:29" x14ac:dyDescent="0.3">
      <c r="AC416" s="94" t="s">
        <v>52</v>
      </c>
    </row>
    <row r="417" spans="29:29" x14ac:dyDescent="0.3">
      <c r="AC417" s="95" t="s">
        <v>53</v>
      </c>
    </row>
    <row r="418" spans="29:29" x14ac:dyDescent="0.3">
      <c r="AC418" s="94" t="s">
        <v>54</v>
      </c>
    </row>
    <row r="419" spans="29:29" x14ac:dyDescent="0.3">
      <c r="AC419" s="95" t="s">
        <v>55</v>
      </c>
    </row>
    <row r="420" spans="29:29" x14ac:dyDescent="0.3">
      <c r="AC420" s="94" t="s">
        <v>56</v>
      </c>
    </row>
    <row r="421" spans="29:29" x14ac:dyDescent="0.3">
      <c r="AC421" s="95" t="s">
        <v>57</v>
      </c>
    </row>
    <row r="422" spans="29:29" x14ac:dyDescent="0.3">
      <c r="AC422" s="94" t="s">
        <v>58</v>
      </c>
    </row>
    <row r="423" spans="29:29" x14ac:dyDescent="0.3">
      <c r="AC423" s="95" t="s">
        <v>59</v>
      </c>
    </row>
    <row r="424" spans="29:29" x14ac:dyDescent="0.3">
      <c r="AC424" s="94" t="s">
        <v>60</v>
      </c>
    </row>
    <row r="425" spans="29:29" x14ac:dyDescent="0.3">
      <c r="AC425" s="95" t="s">
        <v>61</v>
      </c>
    </row>
    <row r="426" spans="29:29" x14ac:dyDescent="0.3">
      <c r="AC426" s="94" t="s">
        <v>62</v>
      </c>
    </row>
    <row r="427" spans="29:29" x14ac:dyDescent="0.3">
      <c r="AC427" s="95" t="s">
        <v>63</v>
      </c>
    </row>
    <row r="428" spans="29:29" x14ac:dyDescent="0.3">
      <c r="AC428" s="94" t="s">
        <v>64</v>
      </c>
    </row>
    <row r="429" spans="29:29" x14ac:dyDescent="0.3">
      <c r="AC429" s="95" t="s">
        <v>65</v>
      </c>
    </row>
    <row r="430" spans="29:29" x14ac:dyDescent="0.3">
      <c r="AC430" s="94" t="s">
        <v>66</v>
      </c>
    </row>
    <row r="431" spans="29:29" x14ac:dyDescent="0.3">
      <c r="AC431" s="95" t="s">
        <v>610</v>
      </c>
    </row>
    <row r="432" spans="29:29" x14ac:dyDescent="0.3">
      <c r="AC432" s="94" t="s">
        <v>67</v>
      </c>
    </row>
    <row r="433" spans="29:29" x14ac:dyDescent="0.3">
      <c r="AC433" s="95" t="s">
        <v>68</v>
      </c>
    </row>
    <row r="434" spans="29:29" x14ac:dyDescent="0.3">
      <c r="AC434" s="94" t="s">
        <v>69</v>
      </c>
    </row>
    <row r="435" spans="29:29" x14ac:dyDescent="0.3">
      <c r="AC435" s="95" t="s">
        <v>70</v>
      </c>
    </row>
    <row r="436" spans="29:29" x14ac:dyDescent="0.3">
      <c r="AC436" s="94" t="s">
        <v>71</v>
      </c>
    </row>
    <row r="437" spans="29:29" x14ac:dyDescent="0.3">
      <c r="AC437" s="95" t="s">
        <v>72</v>
      </c>
    </row>
    <row r="438" spans="29:29" x14ac:dyDescent="0.3">
      <c r="AC438" s="94" t="s">
        <v>73</v>
      </c>
    </row>
    <row r="439" spans="29:29" x14ac:dyDescent="0.3">
      <c r="AC439" s="95" t="s">
        <v>74</v>
      </c>
    </row>
    <row r="440" spans="29:29" x14ac:dyDescent="0.3">
      <c r="AC440" s="94" t="s">
        <v>75</v>
      </c>
    </row>
    <row r="441" spans="29:29" x14ac:dyDescent="0.3">
      <c r="AC441" s="95" t="s">
        <v>76</v>
      </c>
    </row>
    <row r="442" spans="29:29" x14ac:dyDescent="0.3">
      <c r="AC442" s="94" t="s">
        <v>77</v>
      </c>
    </row>
    <row r="443" spans="29:29" x14ac:dyDescent="0.3">
      <c r="AC443" s="95" t="s">
        <v>78</v>
      </c>
    </row>
    <row r="444" spans="29:29" x14ac:dyDescent="0.3">
      <c r="AC444" s="94" t="s">
        <v>79</v>
      </c>
    </row>
    <row r="445" spans="29:29" x14ac:dyDescent="0.3">
      <c r="AC445" s="95" t="s">
        <v>375</v>
      </c>
    </row>
    <row r="446" spans="29:29" x14ac:dyDescent="0.3">
      <c r="AC446" s="94" t="s">
        <v>80</v>
      </c>
    </row>
    <row r="447" spans="29:29" x14ac:dyDescent="0.3">
      <c r="AC447" s="95" t="s">
        <v>81</v>
      </c>
    </row>
    <row r="448" spans="29:29" x14ac:dyDescent="0.3">
      <c r="AC448" s="94" t="s">
        <v>82</v>
      </c>
    </row>
    <row r="449" spans="29:29" x14ac:dyDescent="0.3">
      <c r="AC449" s="95" t="s">
        <v>83</v>
      </c>
    </row>
    <row r="450" spans="29:29" x14ac:dyDescent="0.3">
      <c r="AC450" s="94" t="s">
        <v>84</v>
      </c>
    </row>
    <row r="451" spans="29:29" x14ac:dyDescent="0.3">
      <c r="AC451" s="95" t="s">
        <v>85</v>
      </c>
    </row>
    <row r="452" spans="29:29" x14ac:dyDescent="0.3">
      <c r="AC452" s="94" t="s">
        <v>86</v>
      </c>
    </row>
    <row r="453" spans="29:29" x14ac:dyDescent="0.3">
      <c r="AC453" s="95" t="s">
        <v>87</v>
      </c>
    </row>
    <row r="454" spans="29:29" x14ac:dyDescent="0.3">
      <c r="AC454" s="94" t="s">
        <v>88</v>
      </c>
    </row>
    <row r="455" spans="29:29" x14ac:dyDescent="0.3">
      <c r="AC455" s="95" t="s">
        <v>89</v>
      </c>
    </row>
    <row r="456" spans="29:29" x14ac:dyDescent="0.3">
      <c r="AC456" s="94" t="s">
        <v>90</v>
      </c>
    </row>
    <row r="457" spans="29:29" x14ac:dyDescent="0.3">
      <c r="AC457" s="95" t="s">
        <v>91</v>
      </c>
    </row>
    <row r="458" spans="29:29" x14ac:dyDescent="0.3">
      <c r="AC458" s="94" t="s">
        <v>92</v>
      </c>
    </row>
    <row r="459" spans="29:29" x14ac:dyDescent="0.3">
      <c r="AC459" s="95" t="s">
        <v>93</v>
      </c>
    </row>
    <row r="460" spans="29:29" x14ac:dyDescent="0.3">
      <c r="AC460" s="94" t="s">
        <v>94</v>
      </c>
    </row>
    <row r="461" spans="29:29" x14ac:dyDescent="0.3">
      <c r="AC461" s="95" t="s">
        <v>95</v>
      </c>
    </row>
    <row r="462" spans="29:29" x14ac:dyDescent="0.3">
      <c r="AC462" s="94" t="s">
        <v>96</v>
      </c>
    </row>
    <row r="463" spans="29:29" x14ac:dyDescent="0.3">
      <c r="AC463" s="95" t="s">
        <v>97</v>
      </c>
    </row>
    <row r="464" spans="29:29" x14ac:dyDescent="0.3">
      <c r="AC464" s="94" t="s">
        <v>98</v>
      </c>
    </row>
    <row r="465" spans="29:29" x14ac:dyDescent="0.3">
      <c r="AC465" s="95" t="s">
        <v>99</v>
      </c>
    </row>
    <row r="466" spans="29:29" x14ac:dyDescent="0.3">
      <c r="AC466" s="94" t="s">
        <v>100</v>
      </c>
    </row>
    <row r="467" spans="29:29" x14ac:dyDescent="0.3">
      <c r="AC467" s="95" t="s">
        <v>101</v>
      </c>
    </row>
    <row r="468" spans="29:29" x14ac:dyDescent="0.3">
      <c r="AC468" s="94" t="s">
        <v>102</v>
      </c>
    </row>
    <row r="469" spans="29:29" x14ac:dyDescent="0.3">
      <c r="AC469" s="95" t="s">
        <v>103</v>
      </c>
    </row>
    <row r="470" spans="29:29" x14ac:dyDescent="0.3">
      <c r="AC470" s="94" t="s">
        <v>104</v>
      </c>
    </row>
    <row r="471" spans="29:29" x14ac:dyDescent="0.3">
      <c r="AC471" s="95" t="s">
        <v>105</v>
      </c>
    </row>
    <row r="472" spans="29:29" x14ac:dyDescent="0.3">
      <c r="AC472" s="94" t="s">
        <v>106</v>
      </c>
    </row>
    <row r="473" spans="29:29" x14ac:dyDescent="0.3">
      <c r="AC473" s="95" t="s">
        <v>107</v>
      </c>
    </row>
    <row r="474" spans="29:29" x14ac:dyDescent="0.3">
      <c r="AC474" s="94" t="s">
        <v>108</v>
      </c>
    </row>
    <row r="475" spans="29:29" x14ac:dyDescent="0.3">
      <c r="AC475" s="95" t="s">
        <v>109</v>
      </c>
    </row>
    <row r="476" spans="29:29" x14ac:dyDescent="0.3">
      <c r="AC476" s="94" t="s">
        <v>110</v>
      </c>
    </row>
    <row r="477" spans="29:29" x14ac:dyDescent="0.3">
      <c r="AC477" s="95" t="s">
        <v>111</v>
      </c>
    </row>
    <row r="478" spans="29:29" x14ac:dyDescent="0.3">
      <c r="AC478" s="94" t="s">
        <v>112</v>
      </c>
    </row>
    <row r="479" spans="29:29" x14ac:dyDescent="0.3">
      <c r="AC479" s="95" t="s">
        <v>113</v>
      </c>
    </row>
    <row r="480" spans="29:29" x14ac:dyDescent="0.3">
      <c r="AC480" s="94" t="s">
        <v>114</v>
      </c>
    </row>
    <row r="481" spans="29:29" x14ac:dyDescent="0.3">
      <c r="AC481" s="95" t="s">
        <v>115</v>
      </c>
    </row>
    <row r="482" spans="29:29" x14ac:dyDescent="0.3">
      <c r="AC482" s="94" t="s">
        <v>116</v>
      </c>
    </row>
    <row r="483" spans="29:29" x14ac:dyDescent="0.3">
      <c r="AC483" s="95" t="s">
        <v>117</v>
      </c>
    </row>
    <row r="484" spans="29:29" x14ac:dyDescent="0.3">
      <c r="AC484" s="94" t="s">
        <v>118</v>
      </c>
    </row>
    <row r="485" spans="29:29" x14ac:dyDescent="0.3">
      <c r="AC485" s="95" t="s">
        <v>119</v>
      </c>
    </row>
    <row r="486" spans="29:29" x14ac:dyDescent="0.3">
      <c r="AC486" s="94" t="s">
        <v>120</v>
      </c>
    </row>
    <row r="487" spans="29:29" x14ac:dyDescent="0.3">
      <c r="AC487" s="95" t="s">
        <v>121</v>
      </c>
    </row>
    <row r="488" spans="29:29" x14ac:dyDescent="0.3">
      <c r="AC488" s="94" t="s">
        <v>122</v>
      </c>
    </row>
    <row r="489" spans="29:29" x14ac:dyDescent="0.3">
      <c r="AC489" s="95" t="s">
        <v>123</v>
      </c>
    </row>
    <row r="490" spans="29:29" x14ac:dyDescent="0.3">
      <c r="AC490" s="94" t="s">
        <v>124</v>
      </c>
    </row>
    <row r="491" spans="29:29" x14ac:dyDescent="0.3">
      <c r="AC491" s="95" t="s">
        <v>125</v>
      </c>
    </row>
    <row r="492" spans="29:29" x14ac:dyDescent="0.3">
      <c r="AC492" s="94" t="s">
        <v>126</v>
      </c>
    </row>
  </sheetData>
  <sheetProtection password="CF41" sheet="1" objects="1" scenarios="1" formatRows="0"/>
  <mergeCells count="154">
    <mergeCell ref="H143:R143"/>
    <mergeCell ref="H150:AA150"/>
    <mergeCell ref="H127:I128"/>
    <mergeCell ref="J127:L127"/>
    <mergeCell ref="H115:I115"/>
    <mergeCell ref="H148:AA148"/>
    <mergeCell ref="H149:AA149"/>
    <mergeCell ref="P127:R127"/>
    <mergeCell ref="S117:U117"/>
    <mergeCell ref="V117:X117"/>
    <mergeCell ref="H125:I125"/>
    <mergeCell ref="H135:I136"/>
    <mergeCell ref="J135:L135"/>
    <mergeCell ref="M135:O135"/>
    <mergeCell ref="H116:AA116"/>
    <mergeCell ref="H117:I118"/>
    <mergeCell ref="Y117:AA117"/>
    <mergeCell ref="H133:I133"/>
    <mergeCell ref="P135:R135"/>
    <mergeCell ref="S135:U135"/>
    <mergeCell ref="V135:X135"/>
    <mergeCell ref="Y135:AA135"/>
    <mergeCell ref="H134:AA134"/>
    <mergeCell ref="Y75:AA75"/>
    <mergeCell ref="H126:AA126"/>
    <mergeCell ref="S127:U127"/>
    <mergeCell ref="J117:L117"/>
    <mergeCell ref="M117:O117"/>
    <mergeCell ref="J91:L91"/>
    <mergeCell ref="M91:O91"/>
    <mergeCell ref="M75:O75"/>
    <mergeCell ref="P75:R75"/>
    <mergeCell ref="S75:U75"/>
    <mergeCell ref="V75:X75"/>
    <mergeCell ref="V127:X127"/>
    <mergeCell ref="Y127:AA127"/>
    <mergeCell ref="M127:O127"/>
    <mergeCell ref="H89:I89"/>
    <mergeCell ref="H90:AA90"/>
    <mergeCell ref="H91:I92"/>
    <mergeCell ref="P91:R91"/>
    <mergeCell ref="S91:U91"/>
    <mergeCell ref="V91:X91"/>
    <mergeCell ref="Y91:AA91"/>
    <mergeCell ref="P117:R117"/>
    <mergeCell ref="H75:I76"/>
    <mergeCell ref="J75:L75"/>
    <mergeCell ref="C18:G18"/>
    <mergeCell ref="H18:I19"/>
    <mergeCell ref="J18:L18"/>
    <mergeCell ref="M18:O18"/>
    <mergeCell ref="P18:R18"/>
    <mergeCell ref="S18:U18"/>
    <mergeCell ref="H38:I38"/>
    <mergeCell ref="H39:AA39"/>
    <mergeCell ref="H40:I41"/>
    <mergeCell ref="J40:L40"/>
    <mergeCell ref="M40:O40"/>
    <mergeCell ref="P40:R40"/>
    <mergeCell ref="S40:U40"/>
    <mergeCell ref="V40:X40"/>
    <mergeCell ref="Y40:AA40"/>
    <mergeCell ref="H52:I52"/>
    <mergeCell ref="H53:AA53"/>
    <mergeCell ref="H54:I55"/>
    <mergeCell ref="J54:L54"/>
    <mergeCell ref="M54:O54"/>
    <mergeCell ref="V7:X7"/>
    <mergeCell ref="P13:R13"/>
    <mergeCell ref="Y13:AA13"/>
    <mergeCell ref="W11:X11"/>
    <mergeCell ref="Y11:AA11"/>
    <mergeCell ref="Y18:AA18"/>
    <mergeCell ref="V13:X13"/>
    <mergeCell ref="Y7:AA7"/>
    <mergeCell ref="S15:U15"/>
    <mergeCell ref="V14:X14"/>
    <mergeCell ref="Y14:AA14"/>
    <mergeCell ref="V54:X54"/>
    <mergeCell ref="Y54:AA54"/>
    <mergeCell ref="H13:I13"/>
    <mergeCell ref="H17:AA17"/>
    <mergeCell ref="V18:X18"/>
    <mergeCell ref="M13:O13"/>
    <mergeCell ref="J8:O8"/>
    <mergeCell ref="S8:U8"/>
    <mergeCell ref="Y15:AA15"/>
    <mergeCell ref="S13:U13"/>
    <mergeCell ref="H8:I8"/>
    <mergeCell ref="Y9:AA9"/>
    <mergeCell ref="H9:I9"/>
    <mergeCell ref="J9:O9"/>
    <mergeCell ref="S9:U9"/>
    <mergeCell ref="Y10:AA10"/>
    <mergeCell ref="H15:I15"/>
    <mergeCell ref="J15:L15"/>
    <mergeCell ref="M15:O15"/>
    <mergeCell ref="P15:R15"/>
    <mergeCell ref="Y8:AA8"/>
    <mergeCell ref="W8:X8"/>
    <mergeCell ref="H7:I7"/>
    <mergeCell ref="J7:O7"/>
    <mergeCell ref="S7:U7"/>
    <mergeCell ref="J6:O6"/>
    <mergeCell ref="S6:U6"/>
    <mergeCell ref="H11:S12"/>
    <mergeCell ref="J13:L13"/>
    <mergeCell ref="H14:I14"/>
    <mergeCell ref="J14:L14"/>
    <mergeCell ref="H1:Y3"/>
    <mergeCell ref="H5:I5"/>
    <mergeCell ref="J5:O5"/>
    <mergeCell ref="S5:U5"/>
    <mergeCell ref="Y5:AA5"/>
    <mergeCell ref="H4:V4"/>
    <mergeCell ref="W4:X4"/>
    <mergeCell ref="Y4:AA4"/>
    <mergeCell ref="Y6:AA6"/>
    <mergeCell ref="H6:I6"/>
    <mergeCell ref="T66:T67"/>
    <mergeCell ref="U66:U67"/>
    <mergeCell ref="V66:V67"/>
    <mergeCell ref="W66:W67"/>
    <mergeCell ref="P54:R54"/>
    <mergeCell ref="S54:U54"/>
    <mergeCell ref="V6:X6"/>
    <mergeCell ref="M14:O14"/>
    <mergeCell ref="P14:R14"/>
    <mergeCell ref="S14:U14"/>
    <mergeCell ref="V15:X15"/>
    <mergeCell ref="X66:X67"/>
    <mergeCell ref="Y66:Y67"/>
    <mergeCell ref="Z66:Z67"/>
    <mergeCell ref="AA66:AA67"/>
    <mergeCell ref="H74:AA74"/>
    <mergeCell ref="K66:K67"/>
    <mergeCell ref="J66:J67"/>
    <mergeCell ref="H66:H68"/>
    <mergeCell ref="Y68:AA68"/>
    <mergeCell ref="K68:L68"/>
    <mergeCell ref="N68:O68"/>
    <mergeCell ref="Q68:R68"/>
    <mergeCell ref="T68:U68"/>
    <mergeCell ref="W68:X68"/>
    <mergeCell ref="I66:I67"/>
    <mergeCell ref="H73:I73"/>
    <mergeCell ref="L66:L67"/>
    <mergeCell ref="M66:M67"/>
    <mergeCell ref="N66:N67"/>
    <mergeCell ref="O66:O67"/>
    <mergeCell ref="P66:P67"/>
    <mergeCell ref="Q66:Q67"/>
    <mergeCell ref="R66:R67"/>
    <mergeCell ref="S66:S67"/>
  </mergeCells>
  <phoneticPr fontId="18" type="noConversion"/>
  <dataValidations disablePrompts="1" count="27">
    <dataValidation type="list" showInputMessage="1" showErrorMessage="1" sqref="M81:M82 M22:M31 P33:P35 S22:S31 M33:M35 P22:P31 S33:S35 V65 Y65 P102:P103 S65 P65 M65 J65 V44:V45 Y44:Y45 V22:V31 Y33:Y35 S44:S45 M44:M45 Y22:Y31 V33:V35 J44:J45 P44:P45 J111 J129:J132 V111 Y106 V95:V96 Y108 Y102:Y103 P87 P72 M72 S72 S87 M78:M79 M87 Y72 S111 V72 V106 M84 J78:J79 S95:S96 J119:J124 P78:P79 Y87 V108 J84 P81:P82 Y95:Y96 P84 V87 P111 Y111 Y129:Y132 S129:S132 S81:S82 M129:M132 P129:P132 V129:V132 Y119:Y124 P106 M106 S106 V78:V79 J33:J35 S119:S124 J102:J103 M119:M124 P119:P124 V119:V124 P95:P96 M95:M96 S108 S102:S103 V84 Y81:Y82 V102:V103 S78:S79 S84 V81:V82 J95:J96 M108 M102:M103 P108 J72 M111 J22:J31 J81:J82 J87 J108 Y84 J106 Y78:Y79">
      <formula1>"Y,N, ,"</formula1>
    </dataValidation>
    <dataValidation type="list" showInputMessage="1" showErrorMessage="1" sqref="Y137:Y141 V137:V141 M137:M141 P137:P141 S137:S141">
      <formula1>"Y,N,N/A"</formula1>
    </dataValidation>
    <dataValidation type="list" showInputMessage="1" showErrorMessage="1" sqref="K137:K141 Z60:Z64 W60:W64 T60:T64 Q60:Q64 N60:N64 K60:K64 Z42 W42 T42 Q42 N42 K42 Z93:Z94 Z86 N77 W77 T77 K77 K86 Q77 N86 Q86 T86 W86 Z77 N93:N94 Q93:Q94 T93:T94 W93:W94 Z137:Z141 N137:N141 Q137:Q141 T137:T141 W137:W141 K93:K94 K71">
      <formula1>"N/A"</formula1>
    </dataValidation>
    <dataValidation type="list" showInputMessage="1" showErrorMessage="1" sqref="N104 Z46:Z47 Q46:Q47 N46:N47 T46:T47 W46:W47 K46:K47 Q104 Z104 W104 T104 K104">
      <formula1>",N/A"</formula1>
    </dataValidation>
    <dataValidation type="list" showInputMessage="1" showErrorMessage="1" sqref="Z129:Z132 T23 W23 K23 Z25 N25 Q25 T25 W25 K25 Z28:Z31 N28:N31 Q28:Q31 T28:T31 W28:W31 N33:N35 Q33:Q35 T33:T35 W33:W35 K28:K31 K33:K35 N21 Q21 T21 W21 Q95:Q103 Z83:Z84 Z105:Z114 Z95:Z103 Z87:Z88 N79:N81 K129:K132 K79:K81 W79:W81 T79:T81 Q79:Q81 N83:N84 T83:T84 Q83:Q84 K83:K84 N87:N88 Q87:Q88 T87:T88 W83:W84 K87:K88 W129:W132 T129:T132 Q129:Q132 N129:N132 K21 Q23 N23 Z23 Z21 Z33:Z35 W87:W88 W105:W114 T105:T114 Q105:Q114 N105:N114 Z79:Z81 N95:N103 W95:W103 T95:T103 K95:K103 K105:K114">
      <formula1>"0,1"</formula1>
    </dataValidation>
    <dataValidation type="list" showInputMessage="1" showErrorMessage="1" sqref="K85 K27 Z27 N27 Q27 T27 W27 Z82 Z85 W82 W85 T82 T85 Q82 Q85 N82 N85 K82">
      <formula1>"0,1,2"</formula1>
    </dataValidation>
    <dataValidation type="list" showInputMessage="1" showErrorMessage="1" sqref="W72 T69 N69 K72 Q69 Z69 K69 Z43:Z45 K43:K45 N43:N45 Q43:Q45 T43:T45 W43:W45 Z72 T72 N72 Q72 K66 W66 W69 N66 Q66 T66 Z66">
      <formula1>"0,2"</formula1>
    </dataValidation>
    <dataValidation type="list" showInputMessage="1" showErrorMessage="1" sqref="K78 K26 Z26 N26 Q26 T26 W26 Z78 W78 T78 Q78 N78">
      <formula1>"0,1,2,3"</formula1>
    </dataValidation>
    <dataValidation type="list" showInputMessage="1" showErrorMessage="1" sqref="W70:W71 Z70:Z71 Q70:Q71 N70:N71 T70:T71 K70">
      <formula1>"0,3"</formula1>
    </dataValidation>
    <dataValidation type="list" showInputMessage="1" showErrorMessage="1" sqref="Y56:Y64 M46:M47 P46:P47 S56:S64 V56:V64 J42:J43 V20:V21 M56:M64 P56:P64 P32 M32 Y20:Y21 S32 S36:S37 V36:V37 Y36:Y37 Y32 V32 S20:S21 V46:V47 S46:S47 P42:P43 M42:M43 Y46:Y47 P20:P21 V42:V43 S42:S43 M88 M36:M37 Y42:Y43 M20:M21 M109:M110 P36:P37 Y109:Y110 V109:V110 S109:S110 P107 M107 M104:M105 P104:P105 S107 V107 Y107 Y104:Y105 V104:V105 S104:S105 P97:P101 M97:M101 V97:V101 S97:S101 Y77 M93:M94 Y97:Y101 V93:V94 S93:S94 P93:P94 P88 J93:J94 Y88 V88 S88 P85:P86 M85:M86 V80 Y83 Y80 Y85:Y86 V83 V85:V86 S85:S86 S83 S80 P80 P83 M83 M80 V112:V114 J68:J71 J56:J64 J46:J47 J32 J20:J21 J36:J37 J80 J88 J85:J86 J83 J109:J110 J107 J104:J105 J97:J101 P109:P110 J112:J114 J137:J141 J49:J51 M49:M51 P49:P51 S49:S51 V49:V51 J77 M77 P77 S77 V77 Y93:Y94 M112:M114 P112:P114 S112:S114 Y112:Y114 J66 Y70:Y71 M66 P66 S66 V66 M68:M71 P68:P71 S68:S71 V68:V71 Y68 Y66">
      <formula1>"Y,N,NA"</formula1>
    </dataValidation>
    <dataValidation type="list" showInputMessage="1" showErrorMessage="1" sqref="K65 W65 N65 Q65 T65 Z65">
      <formula1>"0,1,2,3,4,5,6,7"</formula1>
    </dataValidation>
    <dataValidation type="list" showInputMessage="1" showErrorMessage="1" sqref="K56:K58 N56:N58 Q56:Q58 T56:T58 W56:W58 Z56:Z58 Z36:Z37 Z20 Q32 T32 W32 K32 K36:K37 K20 N32 N36:N37 N20 Q36:Q37 Q20 T36:T37 T20 W36:W37 W20 Z32">
      <formula1>" N/A"</formula1>
    </dataValidation>
    <dataValidation type="list" showInputMessage="1" showErrorMessage="1" sqref="K48:K51 N48:N51 Q48:Q51 T48:T51 W48:W51 Z48:Z51">
      <formula1>"0,2,3,4"</formula1>
    </dataValidation>
    <dataValidation type="list" showInputMessage="1" showErrorMessage="1" sqref="K59 N59 Q59 T59 W59 Z59">
      <formula1>"0,1,2,3,4,5,6,7,8,9,10,11,12,13,14,15,16,17,18,19"</formula1>
    </dataValidation>
    <dataValidation type="list" showInputMessage="1" showErrorMessage="1" sqref="M48 S48 J48 Y48:Y51 P48 V48">
      <formula1>"Y,N"</formula1>
    </dataValidation>
    <dataValidation type="list" allowBlank="1" showInputMessage="1" showErrorMessage="1" prompt="What type of building is it?" sqref="Y10">
      <formula1>"New,Existing/non-Historic,Historic"</formula1>
    </dataValidation>
    <dataValidation type="list" allowBlank="1" showInputMessage="1" showErrorMessage="1" sqref="Y9:AA9">
      <formula1>"Northeast,National Capital,Southeast,Midwest,Intermountain,Pacific West,Alaska"</formula1>
    </dataValidation>
    <dataValidation type="list" allowBlank="1" showInputMessage="1" showErrorMessage="1" sqref="S8:U8">
      <formula1>$AC$13:$AC$492</formula1>
    </dataValidation>
    <dataValidation type="list" allowBlank="1" showInputMessage="1" showErrorMessage="1" prompt="What year did predesign begin?" sqref="S6:U6">
      <formula1>"2001,2002,2003,2004,2005,2006,2007,2008,2009,2010,2011,2012,2013,2014,2015,2016,2017,2018,2019,2020"</formula1>
    </dataValidation>
    <dataValidation type="list" allowBlank="1" showInputMessage="1" showErrorMessage="1" prompt="What fiscal year will construction funding be available?" sqref="S7:U7">
      <formula1>"2005,2006,2007,2008,2009,2010,2011,2012,2013,2014,2015,2016,2017,2018,2019,2020"</formula1>
    </dataValidation>
    <dataValidation type="list" allowBlank="1" showInputMessage="1" showErrorMessage="1" prompt="Choose the program funding source" sqref="S5:U5">
      <formula1>"Line Item,Planning Design &amp; Construction,2009 Recovery, Other"</formula1>
    </dataValidation>
    <dataValidation type="list" allowBlank="1" showInputMessage="1" showErrorMessage="1" promptTitle="Select State" prompt="Choose State where project is located.  Choose NA if not in a state." sqref="S9:U9">
      <formula1>"AL,AK,AS,AZ,AR,CA,CO,CT,DE,DC,FM,FL,GA,GU,HI,ID,IL,IN,IA,KS,KY,LA,ME,MH,MD,MA,MI,MN,MS,MO,MT,NE,NV,NH,NJ,NM,NY,NC,ND,MP,OH,OK,OR,PW,PA,PR,RI,SC,SD,TN,TX,UT,VT,VI,VA,WA,WV,WI,WY"</formula1>
    </dataValidation>
    <dataValidation type="list" showInputMessage="1" showErrorMessage="1" sqref="K22 W119:W124 N119:N124 W22 K119:K124 T119:T124 Q119:Q124 Z22 N22 Q22 T22 Z119:Z124">
      <formula1>"0,1,2,3,4,5"</formula1>
    </dataValidation>
    <dataValidation type="list" showInputMessage="1" showErrorMessage="1" sqref="K24 Z24 N24 Q24 T24 W24">
      <formula1>"0,1,2,3,4,5,6"</formula1>
    </dataValidation>
    <dataValidation type="whole" operator="greaterThan" allowBlank="1" showInputMessage="1" showErrorMessage="1" sqref="Y5:AA5">
      <formula1>100</formula1>
    </dataValidation>
    <dataValidation type="list" allowBlank="1" showInputMessage="1" showErrorMessage="1" sqref="Y4:AA4">
      <formula1>"New Building,Building Renovation,No Building"</formula1>
    </dataValidation>
    <dataValidation type="whole" operator="greaterThan" allowBlank="1" showInputMessage="1" showErrorMessage="1" sqref="Y6:AA8 Y11:AA11">
      <formula1>-1</formula1>
    </dataValidation>
  </dataValidations>
  <hyperlinks>
    <hyperlink ref="H47" r:id="rId1" display="EPACT 2005, Section 109"/>
    <hyperlink ref="H32" r:id="rId2" display="EISA 2007, Section 438"/>
    <hyperlink ref="H36" r:id="rId3" location="_Toc157232745"/>
    <hyperlink ref="H37" r:id="rId4" location="_Toc157232746"/>
    <hyperlink ref="H46" r:id="rId5" display="Guiding Principles For Sustainable Federal Buildings and NPS Policy"/>
    <hyperlink ref="I30" r:id="rId6" display="Stormwater Design, Quantity Control"/>
    <hyperlink ref="I31" r:id="rId7" display="Stormwater Design, Quality Control"/>
    <hyperlink ref="I20" r:id="rId8"/>
    <hyperlink ref="H173" r:id="rId9" display="MOU Guiding Principles &amp; EO 13423"/>
    <hyperlink ref="H21" r:id="rId10" display="EISA 2007, Section 438"/>
    <hyperlink ref="H22" r:id="rId11" display="2006 NPS Mgmt Policies"/>
    <hyperlink ref="H23" r:id="rId12" display="2006 NPS Mgmt Policies"/>
    <hyperlink ref="H120" r:id="rId13" display="EO 13423, Sec. 2.(h)"/>
    <hyperlink ref="H121" r:id="rId14" display="MOU Guiding Principles &amp; EO 13423"/>
    <hyperlink ref="I46" r:id="rId15" display="Water Metering (See Guiding Principle III-Protect and Conserve Water)"/>
    <hyperlink ref="H49" r:id="rId16"/>
    <hyperlink ref="I137" r:id="rId17" display="Complete Integrated Design Narrative During Predesign Only (See Guiding Principles I-Employ Integrated Design Principles)"/>
    <hyperlink ref="I139" r:id="rId18" display="Flood Plain Considerations (See Guiding Principle VI and EO 13960).  For Mission Critical Buildings adjust base flood elevation by 3 ft.  For Non Critical Buildiings, adjust base flood elevation by 2 ft. "/>
    <hyperlink ref="I140" r:id="rId19" display="Fascility Design.  Incorporate resilience measures to mitigate the impacts of climate change and natural hazards as identified on the National Hazard Checklist."/>
    <hyperlink ref="I141" r:id="rId20" display="Fascility Adaptation.  For existing buildings undergoing modernization, take action to mitigate identified physical risks.  See Natural Hazard Checklist."/>
    <hyperlink ref="I32" r:id="rId21" display="Stormwater Management (see Guiding Principle III Protect and Conserve Water)"/>
    <hyperlink ref="H47:H48" r:id="rId22" display="EPACT 2005, Section 109"/>
    <hyperlink ref="I138" r:id="rId23" display="Mission Criticality (See Guiding Principle VI).  "/>
    <hyperlink ref="I85" r:id="rId24" display="Recycled Content (See Guiding Principle V - Recycled Content and Comprehensive Procurement Guidelines). Also see RCRA 6002 for products that meet or exceed EPA's recycled content recommendations."/>
    <hyperlink ref="H85" r:id="rId25" display="EO13693 and Guiding Principles for Sustainable Federal Buildings"/>
    <hyperlink ref="I114" r:id="rId26"/>
    <hyperlink ref="I113" r:id="rId27"/>
    <hyperlink ref="I112" r:id="rId28" display="Radon (See EPA Radon-Resistant Constrcution Basics and Techniques)"/>
    <hyperlink ref="H104" r:id="rId29"/>
    <hyperlink ref="H110" r:id="rId30" display="Guiding Principles for Sustainable Federal Buildings"/>
    <hyperlink ref="I104" r:id="rId31" display="Moisture Control (See Guiding Principle IV-Enhance Indoor Environmental Quality)"/>
    <hyperlink ref="I94" r:id="rId32"/>
    <hyperlink ref="I77" r:id="rId33" display="Storage &amp; Collection of Recyclables (See Guiding Principle V-Waste Diversion and Materials Management)"/>
    <hyperlink ref="H71" r:id="rId34" display="Guiding Principles For Sustainable Federal Buildings &amp; EO 13693"/>
    <hyperlink ref="I69" r:id="rId35"/>
    <hyperlink ref="I71" r:id="rId36" display="Measurement &amp; Verification (see Guiding Principle II - Optimize Energy Performance. Install building level meters for electricity, natural gas, and steam)"/>
    <hyperlink ref="H63" r:id="rId37" display="EPACT 2005, Section 104"/>
    <hyperlink ref="H62" r:id="rId38" display="CFR Title 10, Part 436.4"/>
    <hyperlink ref="H61" r:id="rId39"/>
    <hyperlink ref="H108" r:id="rId40" display="MOU Guiding Principles &amp; EO 13423"/>
    <hyperlink ref="I78" r:id="rId41" display="Procure Energy Star or FEMP designated products"/>
    <hyperlink ref="H78" r:id="rId42" display="CFR Title 10, Part 436.4"/>
    <hyperlink ref="H79" r:id="rId43" display="EISA 2007, Section 433"/>
    <hyperlink ref="H75" r:id="rId44" display="EO 13423, Sec. 2.(h)"/>
    <hyperlink ref="I59" r:id="rId45"/>
    <hyperlink ref="I93" r:id="rId46" display="Minimum IAQ Performance (See Guiding Principle IV, Enhance Indoor Environmental Quality)"/>
    <hyperlink ref="I97" r:id="rId47" display="Construction IAQ Management Plan, During Construction (See Guiding Principle IV, Enhance Indoor Environmental Quality)"/>
    <hyperlink ref="I98" r:id="rId48" display="Construction IAQ Management Plan, Before Occupancy (See Guiding Principle IV, Enhance Indoor Environmental Quality)"/>
    <hyperlink ref="I99" r:id="rId49" display="Low-Emitting Materials, Adhesives &amp; Sealants (See Guiding Principle IV, Enhance Indoor Environmental Quality)"/>
    <hyperlink ref="I100" r:id="rId50" display="Low-Emitting Materials, Paints &amp; Coatings (See Guiding Principle IV, Enhance Indoor Environmental Quality)"/>
    <hyperlink ref="I101" r:id="rId51" display="Low-Emitting Materials, Flooring Materials (See Guiding Principle IV, Enhance Indoor Environmental Quality)"/>
    <hyperlink ref="I105" r:id="rId52" display="Controllability of Systems, Lighting (See Guiding Principle IV, Enhance Indoor Environmental Quality)"/>
    <hyperlink ref="I107" r:id="rId53"/>
    <hyperlink ref="I109" r:id="rId54" display="Daylight &amp; Views, Daylight 75% of Spaces"/>
    <hyperlink ref="I56" r:id="rId55"/>
    <hyperlink ref="I58" r:id="rId56"/>
    <hyperlink ref="I66" r:id="rId57"/>
    <hyperlink ref="I80" r:id="rId58"/>
    <hyperlink ref="I88" r:id="rId59" display="Certified Wood (see Guiding Principle V - Reduce Environmental Impact of Materials) "/>
    <hyperlink ref="I62" r:id="rId60"/>
    <hyperlink ref="I86" r:id="rId61"/>
    <hyperlink ref="H86" r:id="rId62" display="EO13693 and Guiding Principles for Sustainable Federal Buildings"/>
    <hyperlink ref="H64" r:id="rId63" display="EISA 2007, Section 433"/>
    <hyperlink ref="H60" r:id="rId64" display="EISA 2007, Section 433"/>
    <hyperlink ref="H50" r:id="rId65"/>
    <hyperlink ref="H51" r:id="rId66"/>
    <hyperlink ref="H112" r:id="rId67" display="Guiding Principles for Sustainable Federal Buildings"/>
    <hyperlink ref="H113" r:id="rId68" display="Guiding Principles for Sustainable Federal Buildings"/>
    <hyperlink ref="H114" r:id="rId69" display="Guiding Principles for Sustainable Federal Buildings"/>
    <hyperlink ref="H138" r:id="rId70" display="Guiding Principles for Sustainable Federal Buildings"/>
    <hyperlink ref="H139" r:id="rId71" display="Guiding Principles for Sustainable Federal Buildings"/>
    <hyperlink ref="H140" r:id="rId72" display="Guiding Principles for Sustainable Federal Buildings"/>
    <hyperlink ref="H141" r:id="rId73" display="Guiding Principles for Sustainable Federal Buildings"/>
    <hyperlink ref="H137" r:id="rId74" display="Guiding Principles For Sustainable Federal Buildings &amp; EO 13693"/>
  </hyperlinks>
  <pageMargins left="0.25" right="0.25" top="0.75" bottom="0.75" header="0.3" footer="0.3"/>
  <pageSetup paperSize="17" scale="72" fitToHeight="11" orientation="landscape" r:id="rId75"/>
  <headerFooter>
    <oddFooter>&amp;LNational Park Service (NPS) - Denver Service Center (DSC)&amp;CNPS Project Sustainability Checklist, 9-28-17&amp;R&amp;P</oddFooter>
  </headerFooter>
  <drawing r:id="rId76"/>
  <legacyDrawing r:id="rId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Checklist</vt:lpstr>
      <vt:lpstr>Checklist!Print_Area</vt:lpstr>
      <vt:lpstr>Checklist!Print_Titles</vt:lpstr>
    </vt:vector>
  </TitlesOfParts>
  <Company>National Park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NPS Project Sustainability Checklist, based on LEED version 2009 with 2016 Guiding Principles</dc:title>
  <dc:creator>National Park Service (NPS) - Denver Service Center (DSC)</dc:creator>
  <cp:keywords>NPS Project Sustainability Checklist, based on LEED version 2009 with 2016 Guiding Principles</cp:keywords>
  <dc:description>NPS Project Sustainability Checklist, based on LEED version 2009 with 2016 Guiding Principles</dc:description>
  <cp:lastModifiedBy>Elaine Lau</cp:lastModifiedBy>
  <cp:lastPrinted>2017-09-27T16:05:14Z</cp:lastPrinted>
  <dcterms:created xsi:type="dcterms:W3CDTF">2009-02-13T13:40:25Z</dcterms:created>
  <dcterms:modified xsi:type="dcterms:W3CDTF">2017-09-28T15:09:46Z</dcterms:modified>
</cp:coreProperties>
</file>