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18195" windowHeight="11820" activeTab="0"/>
  </bookViews>
  <sheets>
    <sheet name="Solar System" sheetId="1" r:id="rId1"/>
  </sheets>
  <definedNames>
    <definedName name="_xlnm.Print_Area" localSheetId="0">'Solar System'!$A$1:$J$12</definedName>
  </definedNames>
  <calcPr fullCalcOnLoad="1"/>
</workbook>
</file>

<file path=xl/sharedStrings.xml><?xml version="1.0" encoding="utf-8"?>
<sst xmlns="http://schemas.openxmlformats.org/spreadsheetml/2006/main" count="20" uniqueCount="19">
  <si>
    <t>Mercury</t>
  </si>
  <si>
    <t>Venus</t>
  </si>
  <si>
    <t>Earth</t>
  </si>
  <si>
    <t>Mars</t>
  </si>
  <si>
    <t>Jupiter</t>
  </si>
  <si>
    <t>Saturn</t>
  </si>
  <si>
    <t>Uranus</t>
  </si>
  <si>
    <t xml:space="preserve">Neptune </t>
  </si>
  <si>
    <t>Pluto</t>
  </si>
  <si>
    <t>Planet</t>
  </si>
  <si>
    <t>Sun</t>
  </si>
  <si>
    <t>N/A</t>
  </si>
  <si>
    <r>
      <rPr>
        <b/>
        <sz val="11"/>
        <color indexed="8"/>
        <rFont val="Calibri"/>
        <family val="2"/>
      </rPr>
      <t xml:space="preserve">Object's Diameter </t>
    </r>
    <r>
      <rPr>
        <b/>
        <sz val="9"/>
        <color indexed="8"/>
        <rFont val="Calibri"/>
        <family val="2"/>
      </rPr>
      <t>(proportional to room)</t>
    </r>
  </si>
  <si>
    <t>Orbit Circumference</t>
  </si>
  <si>
    <t>Distance from the "sun" (middle of classroom) to closest wall (Pluto's orbit)</t>
  </si>
  <si>
    <t>Sum of orbits (amt of tape needed for project)</t>
  </si>
  <si>
    <t>Units of measurement used</t>
  </si>
  <si>
    <t>feet</t>
  </si>
  <si>
    <t>Distance from virtual Sun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</si>
</sst>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Fill="1" applyBorder="1" applyAlignment="1" applyProtection="1">
      <alignment vertical="center"/>
      <protection/>
    </xf>
    <xf numFmtId="0" fontId="31" fillId="0" borderId="0" xfId="53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33" borderId="11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 wrapText="1" shrinkToFit="1"/>
      <protection/>
    </xf>
    <xf numFmtId="0" fontId="0" fillId="0" borderId="0" xfId="0" applyAlignment="1" applyProtection="1">
      <alignment horizontal="center" wrapText="1" shrinkToFit="1"/>
      <protection/>
    </xf>
    <xf numFmtId="0" fontId="37" fillId="0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4" fillId="34" borderId="16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35" borderId="0" xfId="0" applyFont="1" applyFill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Layout" workbookViewId="0" topLeftCell="A1">
      <selection activeCell="J10" sqref="J10"/>
    </sheetView>
  </sheetViews>
  <sheetFormatPr defaultColWidth="18.28125" defaultRowHeight="29.25" customHeight="1"/>
  <cols>
    <col min="1" max="1" width="18.28125" style="3" customWidth="1"/>
    <col min="2" max="2" width="18.28125" style="9" customWidth="1"/>
    <col min="3" max="3" width="6.7109375" style="9" customWidth="1"/>
    <col min="4" max="4" width="18.28125" style="6" customWidth="1"/>
    <col min="5" max="5" width="6.28125" style="6" customWidth="1"/>
    <col min="6" max="6" width="18.28125" style="6" customWidth="1"/>
    <col min="7" max="7" width="6.57421875" style="6" customWidth="1"/>
    <col min="8" max="8" width="10.140625" style="3" customWidth="1"/>
    <col min="9" max="9" width="5.57421875" style="3" customWidth="1"/>
    <col min="10" max="10" width="13.8515625" style="3" customWidth="1"/>
    <col min="11" max="16384" width="18.28125" style="3" customWidth="1"/>
  </cols>
  <sheetData>
    <row r="1" spans="1:10" ht="29.25" customHeight="1">
      <c r="A1" s="2" t="s">
        <v>9</v>
      </c>
      <c r="B1" s="23" t="s">
        <v>18</v>
      </c>
      <c r="C1" s="24"/>
      <c r="D1" s="21" t="s">
        <v>12</v>
      </c>
      <c r="E1" s="22"/>
      <c r="F1" s="20" t="s">
        <v>13</v>
      </c>
      <c r="G1" s="18"/>
      <c r="H1" s="27" t="s">
        <v>14</v>
      </c>
      <c r="I1" s="28"/>
      <c r="J1" s="25" t="s">
        <v>16</v>
      </c>
    </row>
    <row r="2" spans="1:10" ht="29.25" customHeight="1">
      <c r="A2" s="3" t="s">
        <v>0</v>
      </c>
      <c r="B2" s="4">
        <f>SUM(58000000*(H10/5913000000))</f>
        <v>0</v>
      </c>
      <c r="C2" s="4" t="str">
        <f>IF(J10=""," ",J10)</f>
        <v>feet</v>
      </c>
      <c r="D2" s="5">
        <f>SUM(4900*(H10/5913000000))</f>
        <v>0</v>
      </c>
      <c r="E2" s="6" t="str">
        <f>IF(J10=""," ",J10)</f>
        <v>feet</v>
      </c>
      <c r="F2" s="6">
        <f>B2*3.14</f>
        <v>0</v>
      </c>
      <c r="G2" s="6" t="str">
        <f>IF(J10=""," ",J10)</f>
        <v>feet</v>
      </c>
      <c r="H2" s="29"/>
      <c r="I2" s="28"/>
      <c r="J2" s="26"/>
    </row>
    <row r="3" spans="1:10" ht="29.25" customHeight="1">
      <c r="A3" s="3" t="s">
        <v>1</v>
      </c>
      <c r="B3" s="4">
        <f>SUM(108000000*(H10/5913000000))</f>
        <v>0</v>
      </c>
      <c r="C3" s="4" t="str">
        <f>IF(J10=""," ",J10)</f>
        <v>feet</v>
      </c>
      <c r="D3" s="5">
        <f>SUM(12000*(H10/5913000000))</f>
        <v>0</v>
      </c>
      <c r="E3" s="6" t="str">
        <f>IF(J10=""," ",J10)</f>
        <v>feet</v>
      </c>
      <c r="F3" s="6">
        <f>B3*3.14</f>
        <v>0</v>
      </c>
      <c r="G3" s="6" t="str">
        <f>IF(J10=""," ",J10)</f>
        <v>feet</v>
      </c>
      <c r="H3" s="29"/>
      <c r="I3" s="28"/>
      <c r="J3" s="26"/>
    </row>
    <row r="4" spans="1:10" ht="29.25" customHeight="1">
      <c r="A4" s="3" t="s">
        <v>2</v>
      </c>
      <c r="B4" s="4">
        <f>SUM(150000000*(H10/5913000000))</f>
        <v>0</v>
      </c>
      <c r="C4" s="4" t="str">
        <f>IF(J10=""," ",J10)</f>
        <v>feet</v>
      </c>
      <c r="D4" s="5">
        <f>SUM(12760*(H10/5913000000))</f>
        <v>0</v>
      </c>
      <c r="E4" s="6" t="str">
        <f>IF(J10=""," ",J10)</f>
        <v>feet</v>
      </c>
      <c r="F4" s="6">
        <f aca="true" t="shared" si="0" ref="F4:F10">B4*3.14</f>
        <v>0</v>
      </c>
      <c r="G4" s="6" t="str">
        <f>IF(J10=""," ",J10)</f>
        <v>feet</v>
      </c>
      <c r="H4" s="29"/>
      <c r="I4" s="28"/>
      <c r="J4" s="26"/>
    </row>
    <row r="5" spans="1:10" ht="29.25" customHeight="1">
      <c r="A5" s="3" t="s">
        <v>3</v>
      </c>
      <c r="B5" s="4">
        <f>SUM(228000000*(H10/5913000000))</f>
        <v>0</v>
      </c>
      <c r="C5" s="4" t="str">
        <f>IF(J10=""," ",J10)</f>
        <v>feet</v>
      </c>
      <c r="D5" s="5">
        <f>SUM(6800*(H10/5913000000))</f>
        <v>0</v>
      </c>
      <c r="E5" s="6" t="str">
        <f>IF(J10=""," ",J10)</f>
        <v>feet</v>
      </c>
      <c r="F5" s="6">
        <f t="shared" si="0"/>
        <v>0</v>
      </c>
      <c r="G5" s="6" t="str">
        <f>IF(J10=""," ",J10)</f>
        <v>feet</v>
      </c>
      <c r="H5" s="29"/>
      <c r="I5" s="28"/>
      <c r="J5" s="26"/>
    </row>
    <row r="6" spans="1:10" ht="29.25" customHeight="1">
      <c r="A6" s="3" t="s">
        <v>4</v>
      </c>
      <c r="B6" s="4">
        <f>SUM(778000000*(H10/5913000000))</f>
        <v>0</v>
      </c>
      <c r="C6" s="4" t="str">
        <f>IF(J10=""," ",J10)</f>
        <v>feet</v>
      </c>
      <c r="D6" s="5">
        <f>SUM(143000*(H10/5913000000))</f>
        <v>0</v>
      </c>
      <c r="E6" s="6" t="str">
        <f>IF(J10=""," ",J10)</f>
        <v>feet</v>
      </c>
      <c r="F6" s="6">
        <f t="shared" si="0"/>
        <v>0</v>
      </c>
      <c r="G6" s="6" t="str">
        <f>IF(J10=""," ",J10)</f>
        <v>feet</v>
      </c>
      <c r="H6" s="29"/>
      <c r="I6" s="28"/>
      <c r="J6" s="26"/>
    </row>
    <row r="7" spans="1:10" ht="29.25" customHeight="1">
      <c r="A7" s="3" t="s">
        <v>5</v>
      </c>
      <c r="B7" s="4">
        <f>SUM(1427000000*(H10/5913000000))</f>
        <v>0</v>
      </c>
      <c r="C7" s="4" t="str">
        <f>IF(J10=""," ",J10)</f>
        <v>feet</v>
      </c>
      <c r="D7" s="5">
        <f>SUM(120000*(H10/5913000000))</f>
        <v>0</v>
      </c>
      <c r="E7" s="6" t="str">
        <f>IF(J10=""," ",J10)</f>
        <v>feet</v>
      </c>
      <c r="F7" s="6">
        <f t="shared" si="0"/>
        <v>0</v>
      </c>
      <c r="G7" s="6" t="str">
        <f>IF(J10=""," ",J10)</f>
        <v>feet</v>
      </c>
      <c r="H7" s="29"/>
      <c r="I7" s="28"/>
      <c r="J7" s="26"/>
    </row>
    <row r="8" spans="1:10" ht="29.25" customHeight="1">
      <c r="A8" s="3" t="s">
        <v>6</v>
      </c>
      <c r="B8" s="4">
        <f>SUM(2871000000*(H10/5913000000))</f>
        <v>0</v>
      </c>
      <c r="C8" s="4" t="str">
        <f>IF(J10=""," ",J10)</f>
        <v>feet</v>
      </c>
      <c r="D8" s="5">
        <f>SUM(52000*(H10/5913000000))</f>
        <v>0</v>
      </c>
      <c r="E8" s="6" t="str">
        <f>IF(J10=""," ",J10)</f>
        <v>feet</v>
      </c>
      <c r="F8" s="6">
        <f t="shared" si="0"/>
        <v>0</v>
      </c>
      <c r="G8" s="6" t="str">
        <f>IF(J10=""," ",J10)</f>
        <v>feet</v>
      </c>
      <c r="H8" s="29"/>
      <c r="I8" s="28"/>
      <c r="J8" s="26"/>
    </row>
    <row r="9" spans="1:10" ht="29.25" customHeight="1">
      <c r="A9" s="3" t="s">
        <v>7</v>
      </c>
      <c r="B9" s="4">
        <f>SUM(4497000000*(H10/5913000000))</f>
        <v>0</v>
      </c>
      <c r="C9" s="4" t="str">
        <f>IF(J10=""," ",J10)</f>
        <v>feet</v>
      </c>
      <c r="D9" s="5">
        <f>SUM(50000*(H10/5913000000))</f>
        <v>0</v>
      </c>
      <c r="E9" s="6" t="str">
        <f>IF(J10=""," ",J10)</f>
        <v>feet</v>
      </c>
      <c r="F9" s="6">
        <f t="shared" si="0"/>
        <v>0</v>
      </c>
      <c r="G9" s="6" t="str">
        <f>IF(J10=""," ",J10)</f>
        <v>feet</v>
      </c>
      <c r="H9" s="29"/>
      <c r="I9" s="28"/>
      <c r="J9" s="26"/>
    </row>
    <row r="10" spans="1:11" ht="29.25" customHeight="1" thickBot="1">
      <c r="A10" s="3" t="s">
        <v>8</v>
      </c>
      <c r="B10" s="6">
        <f>SUM(5913000000*(H10/5913000000))</f>
        <v>0</v>
      </c>
      <c r="C10" s="6" t="str">
        <f>IF(J10=""," ",J10)</f>
        <v>feet</v>
      </c>
      <c r="D10" s="5">
        <f>SUM(2300*(H10/5913000000))</f>
        <v>0</v>
      </c>
      <c r="E10" s="6" t="str">
        <f>IF(J10=""," ",J10)</f>
        <v>feet</v>
      </c>
      <c r="F10" s="6">
        <f t="shared" si="0"/>
        <v>0</v>
      </c>
      <c r="G10" s="6" t="str">
        <f>IF(J10=""," ",J10)</f>
        <v>feet</v>
      </c>
      <c r="H10" s="16">
        <v>0</v>
      </c>
      <c r="I10" s="17"/>
      <c r="J10" s="1" t="s">
        <v>17</v>
      </c>
      <c r="K10" s="12"/>
    </row>
    <row r="11" spans="1:11" ht="29.25" customHeight="1" thickBot="1" thickTop="1">
      <c r="A11" s="3" t="s">
        <v>10</v>
      </c>
      <c r="B11" s="18" t="s">
        <v>11</v>
      </c>
      <c r="C11" s="18"/>
      <c r="D11" s="5">
        <f>SUM(1399830*(H10/5913000000))</f>
        <v>0</v>
      </c>
      <c r="E11" s="6" t="str">
        <f>IF(J10=""," ",J10)</f>
        <v>feet</v>
      </c>
      <c r="F11" s="18" t="s">
        <v>11</v>
      </c>
      <c r="G11" s="19"/>
      <c r="H11" s="7">
        <f>SUM(F2:F10)</f>
        <v>0</v>
      </c>
      <c r="I11" s="11" t="str">
        <f>IF(J10=""," ",J10)</f>
        <v>feet</v>
      </c>
      <c r="J11" s="14" t="s">
        <v>15</v>
      </c>
      <c r="K11" s="13"/>
    </row>
    <row r="12" spans="1:11" ht="29.25" customHeight="1" thickTop="1">
      <c r="A12" s="8"/>
      <c r="J12" s="15"/>
      <c r="K12" s="10"/>
    </row>
  </sheetData>
  <sheetProtection sheet="1" objects="1" scenarios="1" selectLockedCells="1"/>
  <mergeCells count="9">
    <mergeCell ref="J11:J12"/>
    <mergeCell ref="H10:I10"/>
    <mergeCell ref="B11:C11"/>
    <mergeCell ref="F11:G11"/>
    <mergeCell ref="F1:G1"/>
    <mergeCell ref="D1:E1"/>
    <mergeCell ref="B1:C1"/>
    <mergeCell ref="J1:J9"/>
    <mergeCell ref="H1:I9"/>
  </mergeCells>
  <printOptions/>
  <pageMargins left="0.7" right="0.7" top="0.75" bottom="0.75" header="0.3" footer="0.3"/>
  <pageSetup horizontalDpi="600" verticalDpi="600" orientation="landscape" r:id="rId1"/>
  <headerFooter>
    <oddHeader>&amp;C&amp;USolar System According to Classroom Dimensions</oddHeader>
    <oddFooter>&amp;LExplore the Universe: Travelling the solar system via modeling &amp;RTheodore Roosevelt National Park, National Park Service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C. Frost</dc:creator>
  <cp:keywords/>
  <dc:description/>
  <cp:lastModifiedBy>Jennifer C. Frost</cp:lastModifiedBy>
  <dcterms:created xsi:type="dcterms:W3CDTF">2013-08-13T14:42:43Z</dcterms:created>
  <dcterms:modified xsi:type="dcterms:W3CDTF">2013-09-21T16:08:43Z</dcterms:modified>
  <cp:category/>
  <cp:version/>
  <cp:contentType/>
  <cp:contentStatus/>
</cp:coreProperties>
</file>