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5" yWindow="135" windowWidth="14775" windowHeight="7605" tabRatio="664" activeTab="0"/>
  </bookViews>
  <sheets>
    <sheet name="Instructions" sheetId="1" r:id="rId1"/>
    <sheet name="Checklist" sheetId="2" r:id="rId2"/>
  </sheets>
  <definedNames>
    <definedName name="_xlnm.Print_Area" localSheetId="1">'Checklist'!$H$1:$AA$137</definedName>
    <definedName name="_xlnm.Print_Titles" localSheetId="1">'Checklist'!$18:$19</definedName>
  </definedNames>
  <calcPr fullCalcOnLoad="1"/>
</workbook>
</file>

<file path=xl/comments2.xml><?xml version="1.0" encoding="utf-8"?>
<comments xmlns="http://schemas.openxmlformats.org/spreadsheetml/2006/main">
  <authors>
    <author>Desktop Support</author>
    <author>me</author>
    <author>Mike Eissenberg</author>
  </authors>
  <commentList>
    <comment ref="L20" authorId="0">
      <text>
        <r>
          <rPr>
            <b/>
            <sz val="8"/>
            <rFont val="Calibri"/>
            <family val="2"/>
          </rPr>
          <t>Erosion and Sediment Control Strategies:</t>
        </r>
        <r>
          <rPr>
            <sz val="8"/>
            <rFont val="Calibri"/>
            <family val="2"/>
          </rPr>
          <t xml:space="preserve">
1. Develop a Storm Water Pollution Prevention Plan (SWPPP)
2. Temporary seeding/planting
3. Permanent seeding/planting
4. Mulching
5. Earth dike
6. Silt fence
7. Sediment trap
8. Sediment Basin
9. If project involves interior work only, answer yes.
9. Other</t>
        </r>
      </text>
    </comment>
    <comment ref="L21" authorId="0">
      <text>
        <r>
          <rPr>
            <b/>
            <sz val="8"/>
            <rFont val="Tahoma"/>
            <family val="2"/>
          </rPr>
          <t xml:space="preserve">Site Selection:
</t>
        </r>
        <r>
          <rPr>
            <sz val="8"/>
            <rFont val="Calibri"/>
            <family val="2"/>
          </rPr>
          <t xml:space="preserve">1. Site is NOT prime farmland
2. Site is NOT previously undeveloped land lower than 5 ft. above 100 year flood plain.
3. Land is NOT habitat for threatened or endangered species.
4. Land is NOT within 100 ft. of wetlands
5. Land is public parkland (Parkland Exception)
6. Other
</t>
        </r>
      </text>
    </comment>
    <comment ref="L22" authorId="0">
      <text>
        <r>
          <rPr>
            <b/>
            <sz val="8"/>
            <rFont val="Calibri"/>
            <family val="2"/>
          </rPr>
          <t>Development Density:</t>
        </r>
        <r>
          <rPr>
            <sz val="8"/>
            <rFont val="Calibri"/>
            <family val="2"/>
          </rPr>
          <t xml:space="preserve">
1. Construct or renovate a building on a previously developed site and in a community with a min. density of 60,000 SF/Acre
2.  Building is located on a previously developed site
3.  Building is within 1/2 mile of a residential area with an avg. density of 10 Units/Acre
4. Building is located within 1/2 mile of at least 10 basic services
5. Building has pedestrian access between building and services
6. Other</t>
        </r>
      </text>
    </comment>
    <comment ref="L23" authorId="0">
      <text>
        <r>
          <rPr>
            <b/>
            <sz val="8"/>
            <rFont val="Tahoma"/>
            <family val="2"/>
          </rPr>
          <t xml:space="preserve">Brownfield Redevelopment:
</t>
        </r>
        <r>
          <rPr>
            <sz val="8"/>
            <rFont val="Calibri"/>
            <family val="2"/>
          </rPr>
          <t xml:space="preserve">1. Develop on a site documented as contaminated (ASTM E1903-97 Phase 2)
2. Develop on a site defined as a Brownfield by local, state, or federal agency
3. Other
</t>
        </r>
      </text>
    </comment>
    <comment ref="L24" authorId="0">
      <text>
        <r>
          <rPr>
            <b/>
            <sz val="8"/>
            <rFont val="Calibri"/>
            <family val="2"/>
          </rPr>
          <t>Alternative Transportation:</t>
        </r>
        <r>
          <rPr>
            <sz val="8"/>
            <rFont val="Calibri"/>
            <family val="2"/>
          </rPr>
          <t xml:space="preserve">
1. Locate project within 1/2 mile walking distance of an existing or planned and funded commuter rail, light rail, or subway station
2. Locate the project within 1/4 mile walking distance of 1 or more stops for 2 or more public, campus, or private bus lines useable by building occupants
3. Other</t>
        </r>
      </text>
    </comment>
    <comment ref="L25" authorId="0">
      <text>
        <r>
          <rPr>
            <b/>
            <sz val="8"/>
            <rFont val="Calibri"/>
            <family val="2"/>
          </rPr>
          <t>Bicycle Storage and Changing Rooms:</t>
        </r>
        <r>
          <rPr>
            <sz val="8"/>
            <rFont val="Calibri"/>
            <family val="2"/>
          </rPr>
          <t xml:space="preserve">
1. Provide secure bicycle racks/storage within 200 yards of building entrance for 5% of all building users (peak) AND provide shower/changing facilities within 200 yards of building entrance for 0.5% of FTE occupants.
2. Provide covered storage facilities for securing bicycles for 15% of building occupants
3. Other</t>
        </r>
      </text>
    </comment>
    <comment ref="L26" authorId="0">
      <text>
        <r>
          <rPr>
            <b/>
            <sz val="8"/>
            <rFont val="Calibri"/>
            <family val="2"/>
          </rPr>
          <t>Low Emitting &amp; Fuel Efficient Vehicles:</t>
        </r>
        <r>
          <rPr>
            <sz val="8"/>
            <rFont val="Calibri"/>
            <family val="2"/>
          </rPr>
          <t xml:space="preserve">
1. Provide preferred parking for low-emitting and fuel-efficient vehicles for 5% of vehicle parking capacity (discounted parking rates may be acceptable substitute - consult ref. guide)
2. Install alternative-fuel fueling stations for 3% of the total vehicle parking capacity.  Liquid or gaseous fueling facilities must be separately ventilated or located outdoors.
3. Other</t>
        </r>
      </text>
    </comment>
    <comment ref="L27" authorId="0">
      <text>
        <r>
          <rPr>
            <b/>
            <sz val="8"/>
            <rFont val="Calibri"/>
            <family val="2"/>
          </rPr>
          <t>Parking Capacity:</t>
        </r>
        <r>
          <rPr>
            <sz val="8"/>
            <rFont val="Calibri"/>
            <family val="2"/>
          </rPr>
          <t xml:space="preserve">
1. Parking capacity sized to meet but not exceed local zoning requirements
2. Provide preferred parking for carpools/vanpools for 5% of total parking spaces.
3. The project provides parking for less than 5% of FTE occupants.  
4. Provide discounted parking for carpools/vanpools may be substituted for preferred parking
5. Provide no new parking
6. Provide infrastructure/support to facilitate shared vehicle use (see ref. guide for examples)
7. Other
</t>
        </r>
      </text>
    </comment>
    <comment ref="L28" authorId="0">
      <text>
        <r>
          <rPr>
            <b/>
            <sz val="8"/>
            <rFont val="Calibri"/>
            <family val="2"/>
          </rPr>
          <t xml:space="preserve">Site Development - Protect or Restore Habitat:
</t>
        </r>
        <r>
          <rPr>
            <sz val="8"/>
            <rFont val="Calibri"/>
            <family val="2"/>
          </rPr>
          <t>1. Stack the building program
2. Tuck-under parking 
3. Share parking facilities with neighbors
4. Establish construction boundaries to minimize disturbance of the existing site
5. Restore previously degraded areas to their natural state
6. Select of appropriate native or adapted plants. 
7. Prohibit plants listed as invasive or noxious weed species. 
8. Avoid monoculture
9. Other</t>
        </r>
      </text>
    </comment>
    <comment ref="L29" authorId="0">
      <text>
        <r>
          <rPr>
            <b/>
            <sz val="8"/>
            <rFont val="Calibri"/>
            <family val="2"/>
          </rPr>
          <t xml:space="preserve">Maximize Open Space
</t>
        </r>
        <r>
          <rPr>
            <sz val="8"/>
            <rFont val="Calibri"/>
            <family val="2"/>
          </rPr>
          <t>1.</t>
        </r>
        <r>
          <rPr>
            <b/>
            <sz val="8"/>
            <rFont val="Calibri"/>
            <family val="2"/>
          </rPr>
          <t xml:space="preserve"> </t>
        </r>
        <r>
          <rPr>
            <sz val="8"/>
            <rFont val="Calibri"/>
            <family val="2"/>
          </rPr>
          <t xml:space="preserve">Stacking the building program
2. Tuck-under parking
3. Sharing parking facilities 
4. Other
</t>
        </r>
      </text>
    </comment>
    <comment ref="L30" authorId="0">
      <text>
        <r>
          <rPr>
            <b/>
            <sz val="8"/>
            <rFont val="Tahoma"/>
            <family val="2"/>
          </rPr>
          <t>Stormwater Design-Quantity Control:</t>
        </r>
        <r>
          <rPr>
            <sz val="8"/>
            <rFont val="Tahoma"/>
            <family val="2"/>
          </rPr>
          <t xml:space="preserve">
</t>
        </r>
        <r>
          <rPr>
            <b/>
            <sz val="8"/>
            <rFont val="Tahoma"/>
            <family val="2"/>
          </rPr>
          <t xml:space="preserve">
</t>
        </r>
        <r>
          <rPr>
            <sz val="8"/>
            <rFont val="Tahoma"/>
            <family val="2"/>
          </rPr>
          <t>1.</t>
        </r>
        <r>
          <rPr>
            <b/>
            <sz val="8"/>
            <rFont val="Tahoma"/>
            <family val="2"/>
          </rPr>
          <t xml:space="preserve"> </t>
        </r>
        <r>
          <rPr>
            <sz val="8"/>
            <rFont val="Tahoma"/>
            <family val="2"/>
          </rPr>
          <t>V</t>
        </r>
        <r>
          <rPr>
            <sz val="8"/>
            <rFont val="Calibri"/>
            <family val="2"/>
          </rPr>
          <t>egetated Roofs,
2. Pervious Paving
3. Reuse stormwater for landscape irrigation
4. Reuse stormwater for toilet and urinal flushing
5. Reuse stormwater for</t>
        </r>
        <r>
          <rPr>
            <sz val="6"/>
            <rFont val="Calibri"/>
            <family val="2"/>
          </rPr>
          <t xml:space="preserve"> </t>
        </r>
        <r>
          <rPr>
            <sz val="8"/>
            <rFont val="Calibri"/>
            <family val="2"/>
          </rPr>
          <t>custodial uses
6. Other</t>
        </r>
      </text>
    </comment>
    <comment ref="L31" authorId="0">
      <text>
        <r>
          <rPr>
            <b/>
            <sz val="8"/>
            <rFont val="Calibri"/>
            <family val="2"/>
          </rPr>
          <t xml:space="preserve">Stormwater Design-Quality Control:
</t>
        </r>
        <r>
          <rPr>
            <sz val="8"/>
            <rFont val="Calibri"/>
            <family val="2"/>
          </rPr>
          <t>1. Vegetated roofs
2. P</t>
        </r>
        <r>
          <rPr>
            <b/>
            <sz val="8"/>
            <rFont val="Calibri"/>
            <family val="2"/>
          </rPr>
          <t>e</t>
        </r>
        <r>
          <rPr>
            <sz val="8"/>
            <rFont val="Calibri"/>
            <family val="2"/>
          </rPr>
          <t>rvious pavement
3. Grid pavers
4. Rain Gardens
5. Vegetated Swales
6. Disconnection of Imperviousness
7. Rainwater Recycling 
8. Low-impact development
9. Environmentally  Sensitive Design
10. Constructed wetlands
11. Vegetated Filters 
12. Other</t>
        </r>
      </text>
    </comment>
    <comment ref="L32" authorId="0">
      <text>
        <r>
          <rPr>
            <b/>
            <sz val="8"/>
            <rFont val="Calibri"/>
            <family val="2"/>
          </rPr>
          <t>Protect Hydrology</t>
        </r>
        <r>
          <rPr>
            <sz val="8"/>
            <rFont val="Calibri"/>
            <family val="2"/>
          </rPr>
          <t xml:space="preserve">
For development footprints that exceeds 5,000 square feet maintain or restore, to the maximum extent technically feasible, the predevelopment hydrology of the property with regard to the temperature, rate, volume, and duration of flow.
1. Vegetated Roofs,
2. Pervious Paving
3. Reuse stormwater for landscape irrigation
4. Reuse stormwater for toilet and urinal flushing
5. Reuse stormwater for custodial uses
6. Grid pavers
7. Rain Gardens
8. Vegetated Swales
9. Constructed wetlands
10. Vegetated Filters 
11. If project involves no site work, answer yes
12 Other</t>
        </r>
      </text>
    </comment>
    <comment ref="L33" authorId="0">
      <text>
        <r>
          <rPr>
            <b/>
            <sz val="8"/>
            <rFont val="Calibri"/>
            <family val="2"/>
          </rPr>
          <t>Heat Island Effect, Non-Roof</t>
        </r>
        <r>
          <rPr>
            <sz val="8"/>
            <rFont val="Calibri"/>
            <family val="2"/>
          </rPr>
          <t xml:space="preserve">
1. Shade from native or adapted trees and large shrubs
2. Shade from vegetated trellises or other exterior structures supporting vegetation. 
3. High albedo coatings and integral colorants for asphalt
4. Shade impervious surfaces with photovoltaic cells 
5. Vegetated roofs 
6. Open grid paving 
7. High-albedo concrete,
8. Other</t>
        </r>
      </text>
    </comment>
    <comment ref="L34" authorId="0">
      <text>
        <r>
          <rPr>
            <b/>
            <sz val="8"/>
            <rFont val="Calibri"/>
            <family val="2"/>
          </rPr>
          <t>Heat Island Effect, Roof</t>
        </r>
        <r>
          <rPr>
            <sz val="8"/>
            <rFont val="Calibri"/>
            <family val="2"/>
          </rPr>
          <t xml:space="preserve">
1. Install high-albedo roof(s).
2. Install vegetated roofs 
3. Install PV panels on roof.
4. Other</t>
        </r>
      </text>
    </comment>
    <comment ref="L35" authorId="0">
      <text>
        <r>
          <rPr>
            <b/>
            <sz val="8"/>
            <rFont val="Calibri"/>
            <family val="2"/>
          </rPr>
          <t>Light Pollution Reduction</t>
        </r>
        <r>
          <rPr>
            <sz val="8"/>
            <rFont val="Calibri"/>
            <family val="2"/>
          </rPr>
          <t xml:space="preserve">
1. Minimize site lighting  
2. Exterior fixtures are full cutoff luminaires
3. Interior light fixtures produce no direct light spillage through windows.
4 Exterior surfaces are low-reflectance
5. Spotlights are low-angle
5. Other</t>
        </r>
      </text>
    </comment>
    <comment ref="L36" authorId="0">
      <text>
        <r>
          <rPr>
            <b/>
            <sz val="8"/>
            <rFont val="Calibri"/>
            <family val="2"/>
          </rPr>
          <t>Soundscape Preservation:</t>
        </r>
        <r>
          <rPr>
            <sz val="8"/>
            <rFont val="Calibri"/>
            <family val="2"/>
          </rPr>
          <t xml:space="preserve">
1. No exterior noise producing equipment
2. Exterior noise producing equipment is quieter than ambient noise levels.
3. Sound screening is installed to reduce noise levels of outside noise producing equipment.
4. Other</t>
        </r>
      </text>
    </comment>
    <comment ref="L37" authorId="0">
      <text>
        <r>
          <rPr>
            <b/>
            <sz val="8"/>
            <rFont val="Calibri"/>
            <family val="2"/>
          </rPr>
          <t>Dark Sky Preservation:</t>
        </r>
        <r>
          <rPr>
            <sz val="8"/>
            <rFont val="Calibri"/>
            <family val="2"/>
          </rPr>
          <t xml:space="preserve">
1. Minimize site lighting  
2. All exterior fixtures are full cutoff luminaires
3. Exterior surfaces are low-reflectance
4. Spotlights are low-angle
5.  If no exterior lighting on site/building, answer yes.
6. If existing building has existing non-cutoff lighting that will remain, answer no.
7. Other</t>
        </r>
        <r>
          <rPr>
            <b/>
            <sz val="8"/>
            <rFont val="Calibri"/>
            <family val="2"/>
          </rPr>
          <t xml:space="preserve">
</t>
        </r>
        <r>
          <rPr>
            <sz val="8"/>
            <rFont val="Calibri"/>
            <family val="2"/>
          </rPr>
          <t xml:space="preserve">
</t>
        </r>
      </text>
    </comment>
    <comment ref="L42" authorId="0">
      <text>
        <r>
          <rPr>
            <b/>
            <sz val="8"/>
            <rFont val="Calibri"/>
            <family val="2"/>
          </rPr>
          <t xml:space="preserve">Water Use Reduction, 20%
</t>
        </r>
        <r>
          <rPr>
            <sz val="8"/>
            <rFont val="Calibri"/>
            <family val="2"/>
          </rPr>
          <t xml:space="preserve">Below is a List of Plumbing Fixtures that may be used to achieve this Prereq:
1. Water Closet (1.6 gpf)
2. Water Closet (1.28 gpf)
3. Water Closet (1.0 gpf)
4. Water Closet (Dual Flush 1.6/1.0 gpf)
5. Water Closet (No Water)
6. Urinal (1.0 gpf)
7. Urinal (0.5 gpf)
8. Urinal (0.125 gpf)
9. Urinal (No Water)
10. Lavatory (2.2 gpm)
11. Lavatory (0.5 gpm)
12. Lavatory (0.25 gal/metering cycle)
13. Shower Head (2.50 gpm)
14. Shower Head (1.5-2.0 gpm)
15. Kitchen Sink (2.5 gpm)
16. Kitchen Sink (1.8 gpm)
17. Other
The following fixtures are outside of the scope of water use reduction: Commercial Dishwasher, Ice Makers, Commercial Clothes Washers, Residential Clothes Washers, Standard and 
Compact Dishwashers
</t>
        </r>
      </text>
    </comment>
    <comment ref="L43" authorId="0">
      <text>
        <r>
          <rPr>
            <b/>
            <sz val="8"/>
            <rFont val="Calibri"/>
            <family val="2"/>
          </rPr>
          <t xml:space="preserve">Water Efficient Landscaping, 50% Reduction
</t>
        </r>
        <r>
          <rPr>
            <sz val="8"/>
            <rFont val="Calibri"/>
            <family val="2"/>
          </rPr>
          <t>Below is a list of strategies that could be used to achieve this credit:
1. Chose plants that easily adapt to the site
2. Use Turf in practical areas only
3. No irrigation for plants between Nov. and April
4. No irrigation for shrubs between Sept. and June
5. Use drip, micro-mist, and subsurface irrigation systems
6. Smart irrigation controllers
7. Use water sense labeled irrigation products and watersense certified contractors
8. Mulch for landscaped areas
9. Use hose bibbs for temporary irrigation
10. Use of captured rainwater
11. Use of recycled waste water
12. Use of treated water by public agency. (specifically for non-potable use)
13. Groundwater pumped away from building used for irrigation
14. Other</t>
        </r>
      </text>
    </comment>
    <comment ref="L44" authorId="0">
      <text>
        <r>
          <rPr>
            <b/>
            <sz val="8"/>
            <rFont val="Calibri"/>
            <family val="2"/>
          </rPr>
          <t xml:space="preserve">Water Efficient Landscaping, No Potable Water
</t>
        </r>
        <r>
          <rPr>
            <sz val="8"/>
            <rFont val="Calibri"/>
            <family val="2"/>
          </rPr>
          <t xml:space="preserve">Below is a lit of strategies that could be used to achieve this credit:
</t>
        </r>
        <r>
          <rPr>
            <u val="single"/>
            <sz val="8"/>
            <rFont val="Calibri"/>
            <family val="2"/>
          </rPr>
          <t>Path #1:</t>
        </r>
        <r>
          <rPr>
            <sz val="8"/>
            <rFont val="Calibri"/>
            <family val="2"/>
          </rPr>
          <t xml:space="preserve">
1. Use of captured rainwater
2. Use or recycled waste water
3. Use of treated water by a public agency (specifically for non potable use)
4. Other
</t>
        </r>
        <r>
          <rPr>
            <u val="single"/>
            <sz val="8"/>
            <rFont val="Calibri"/>
            <family val="2"/>
          </rPr>
          <t xml:space="preserve">
Path #2:</t>
        </r>
        <r>
          <rPr>
            <sz val="8"/>
            <rFont val="Calibri"/>
            <family val="2"/>
          </rPr>
          <t xml:space="preserve">
1. Install landscaping that does not require a permanent irrigation system.
2. Irrigation system removed within 1 year of installation.
3. Other</t>
        </r>
      </text>
    </comment>
    <comment ref="L45" authorId="0">
      <text>
        <r>
          <rPr>
            <b/>
            <sz val="8"/>
            <rFont val="Calibri"/>
            <family val="2"/>
          </rPr>
          <t xml:space="preserve">Innovative Wastewater Technologies
</t>
        </r>
        <r>
          <rPr>
            <sz val="8"/>
            <rFont val="Calibri"/>
            <family val="2"/>
          </rPr>
          <t xml:space="preserve">Below is a List of strategies that may be used to achieve this Prereq:
</t>
        </r>
        <r>
          <rPr>
            <u val="single"/>
            <sz val="8"/>
            <rFont val="Calibri"/>
            <family val="2"/>
          </rPr>
          <t xml:space="preserve">
Option #1</t>
        </r>
        <r>
          <rPr>
            <sz val="8"/>
            <rFont val="Calibri"/>
            <family val="2"/>
          </rPr>
          <t xml:space="preserve">
1. Water Closet (1.6 gpf)
2. Water Closet (1.28 gpf)
3. Water Closet (1.0 gpf)
4. Water Closet (Dual Flush 1.6/1.0 gpf)
5. Water Closet (No Water)
6. Urinal (1.0 gpf)
7. Urinal (0.5 gpf)
8. Urinal (0.125 gpf)
9. Urinal (No Water)
10. Use graywater collected from sinks, showers, and other sources for flushing water closets and urinals.
11. Use collected rainwater/stormwater for flushing water closets and urinals.
12. Other
</t>
        </r>
        <r>
          <rPr>
            <u val="single"/>
            <sz val="8"/>
            <rFont val="Calibri"/>
            <family val="2"/>
          </rPr>
          <t xml:space="preserve">
Option #2</t>
        </r>
        <r>
          <rPr>
            <sz val="8"/>
            <rFont val="Calibri"/>
            <family val="2"/>
          </rPr>
          <t xml:space="preserve">
1. Construct wetlands
2. Mechanical re-circulating sand filters
3. Anaerobic biological treatment reactors
4. Other</t>
        </r>
      </text>
    </comment>
    <comment ref="L47" authorId="0">
      <text>
        <r>
          <rPr>
            <b/>
            <sz val="8"/>
            <rFont val="Calibri"/>
            <family val="2"/>
          </rPr>
          <t xml:space="preserve">Water Used for Energy Conservation
</t>
        </r>
        <r>
          <rPr>
            <sz val="8"/>
            <rFont val="Calibri"/>
            <family val="2"/>
          </rPr>
          <t>For such systems insure water conservation technologies are applied to the extent that the technologies are life-cycle cost-effective.  Below are systems that use water for energy conservation:
1. Evaporative Cooling
2. Cooling Tower
3. Domestic water heat rejection loop
4. Other</t>
        </r>
      </text>
    </comment>
    <comment ref="L48" authorId="0">
      <text>
        <r>
          <rPr>
            <b/>
            <sz val="8"/>
            <rFont val="Calibri"/>
            <family val="2"/>
          </rPr>
          <t xml:space="preserve">Water Use Reduction, 30%, 35%, 40%
</t>
        </r>
        <r>
          <rPr>
            <sz val="8"/>
            <rFont val="Calibri"/>
            <family val="2"/>
          </rPr>
          <t>Below is a List of Plumbing Fixtures that may be used to achieve this Prereq:
1. Water Closet (1.6 gpf)
2. Water Closet (1.28 gpf)
3. Water Closet (1.0 gpf)
4. Water Closet (Dual Flush 1.6/1.0 gpf)
5. Water Closet (No Water)
6. Urinal (1.0 gpf)
7. Urinal (0.5 gpf)
8. Urinal (0.125 gpf)
9. Urinal (No Water)
10. Lavatory (2.2 gpm)
11. Lavatory (0.5 gpm)
12. Lavatory (0.25 gal/metering cycle)
13. Shower Head (2.50 gpm)
14. Shower Head (1.5-2.0 gpm)
15. Kitchen Sink (2.5 gpm)
16. Kitchen Sink (1.8 gpm)
17. Other
The following fixtures are outside of the scope of water use reduction: Commercial Dishwasher, Ice Makers, Commercial Clothes Washers, Residential Clothes Washers, Standard and 
Compact Dishwashers</t>
        </r>
      </text>
    </comment>
    <comment ref="L53" authorId="0">
      <text>
        <r>
          <rPr>
            <b/>
            <sz val="8"/>
            <rFont val="Calibri"/>
            <family val="2"/>
          </rPr>
          <t xml:space="preserve">Fundamental Commissioning
The following systems/tests may be included under Fundamental Commissioning:
</t>
        </r>
        <r>
          <rPr>
            <sz val="8"/>
            <rFont val="Calibri"/>
            <family val="2"/>
          </rPr>
          <t>1. HVAC Systems (Mechanical &amp; Passive) and associated controls
2. Lighting and day lighting controls
3. Domestic hot water systems
4. Renewable energy systems (wind, solar, etc.)
5. Building Envelope
6. Blower door testing
7. Other  
See: http://www.wbdg.org/references/mou_commissioning.php for guidance on commissioning.
Deliverables for this requirement include 
Owner's Project Requirements
Basis of Design Report
Commissioning Plan
Incorporate Commissioning Requirements into Construction Documents
Functional Performance Testing
Other
NPS recommends performing blower door testing on applicable projects to determine the overall tightness of the building envelope.  The blower door test should be performed with a pressure differential between the indoors and outdoors of 50 Pascals.  The resulting building tightness should be 3-5 Air Changes Per Hour (AC/H).  (For curatorial storage buildings this should be 1 Air Change per Hour at 50 Pascals).  If the building falls outside of this range, improvements should be made to the building envelope and the building should be re-tested until it falls within the recommended range.  
Infrared thermography could be used in conjunction with blower door testing to identify the areas of air leakage as well as building components that are significant sources of heat loss / heat gain.</t>
        </r>
      </text>
    </comment>
    <comment ref="L54" authorId="0">
      <text>
        <r>
          <rPr>
            <b/>
            <sz val="8"/>
            <rFont val="Calibri"/>
            <family val="2"/>
          </rPr>
          <t xml:space="preserve">Options for Min. Energy Performance:
</t>
        </r>
        <r>
          <rPr>
            <b/>
            <u val="single"/>
            <sz val="8"/>
            <rFont val="Calibri"/>
            <family val="2"/>
          </rPr>
          <t>Option #1</t>
        </r>
        <r>
          <rPr>
            <b/>
            <sz val="8"/>
            <rFont val="Calibri"/>
            <family val="2"/>
          </rPr>
          <t xml:space="preserve"> - Whole Building Energy Simulation
</t>
        </r>
        <r>
          <rPr>
            <sz val="8"/>
            <rFont val="Calibri"/>
            <family val="2"/>
          </rPr>
          <t xml:space="preserve">1. 10% improvement in building performance for New Construction
2. 5% improvement in building performance for Major Renovations
3. Federal Requirement: 30% improvement in building performance for New Construction*
4. Federal Requirement: 20% improvement in building performance for Major Renovations*
5. Other
</t>
        </r>
        <r>
          <rPr>
            <b/>
            <sz val="8"/>
            <rFont val="Calibri"/>
            <family val="2"/>
          </rPr>
          <t xml:space="preserve">
</t>
        </r>
        <r>
          <rPr>
            <sz val="8"/>
            <rFont val="Calibri"/>
            <family val="2"/>
          </rPr>
          <t>*</t>
        </r>
        <r>
          <rPr>
            <i/>
            <sz val="8"/>
            <rFont val="Calibri"/>
            <family val="2"/>
          </rPr>
          <t xml:space="preserve">Please note that LEED energy performance is based on compliance with </t>
        </r>
        <r>
          <rPr>
            <i/>
            <u val="single"/>
            <sz val="8"/>
            <rFont val="Calibri"/>
            <family val="2"/>
          </rPr>
          <t xml:space="preserve">ASHRAE 90.1 - 2007. </t>
        </r>
        <r>
          <rPr>
            <i/>
            <sz val="8"/>
            <rFont val="Calibri"/>
            <family val="2"/>
          </rPr>
          <t xml:space="preserve"> Federal Energy performance is based on compliance with </t>
        </r>
        <r>
          <rPr>
            <i/>
            <u val="single"/>
            <sz val="8"/>
            <rFont val="Calibri"/>
            <family val="2"/>
          </rPr>
          <t xml:space="preserve">ASHRAE 90.1-2004.
</t>
        </r>
        <r>
          <rPr>
            <b/>
            <u val="single"/>
            <sz val="8"/>
            <rFont val="Calibri"/>
            <family val="2"/>
          </rPr>
          <t xml:space="preserve">
Option #2</t>
        </r>
        <r>
          <rPr>
            <b/>
            <sz val="8"/>
            <rFont val="Calibri"/>
            <family val="2"/>
          </rPr>
          <t xml:space="preserve"> - Prescriptive Compliance Path: ASHRAE Advanced Energy Design Guide.
</t>
        </r>
        <r>
          <rPr>
            <sz val="8"/>
            <rFont val="Calibri"/>
            <family val="2"/>
          </rPr>
          <t>Path 1:
1. Compliance with ASHRAE Advanced Energy Design Guide for Small Office Buildings-2004. (&lt;20,000 SF Office).
Path 2:
1. Compliance with ASHRAE Advanced Energy Design Guide for Small Retail Buildings -2006.  (&lt;20,000 SF Retail).
Path 3:
1. Compliance with ASHRAE Advanced Energy Design Guide for small Warehouses and Self Storage Buildings -2008. (&lt;50,000 SF Warehouse / Storage)</t>
        </r>
        <r>
          <rPr>
            <b/>
            <sz val="8"/>
            <rFont val="Calibri"/>
            <family val="2"/>
          </rPr>
          <t xml:space="preserve">
</t>
        </r>
      </text>
    </comment>
    <comment ref="L55" authorId="0">
      <text>
        <r>
          <rPr>
            <b/>
            <sz val="8"/>
            <rFont val="Calibri"/>
            <family val="2"/>
          </rPr>
          <t xml:space="preserve">Zero Use of Ozone Depleting Compounds (CFC's &amp; HCFC's):
</t>
        </r>
        <r>
          <rPr>
            <sz val="8"/>
            <rFont val="Tahoma"/>
            <family val="2"/>
          </rPr>
          <t xml:space="preserve">
</t>
        </r>
        <r>
          <rPr>
            <sz val="8"/>
            <rFont val="Calibri"/>
            <family val="2"/>
          </rPr>
          <t>1. Zero use of CFC based refrigerants in HVAC and refrigerant systems.
2. Existing HVAC systems are used,  a CFC phase out conversion will occur prior to project completion.  Refrigerant will be recovered and recycled.
Examples of refrigerants with zero ozone depleting potential are:  HFC-23, 134a, 245fa, 404A, 407C, 410A, 507A.</t>
        </r>
      </text>
    </comment>
    <comment ref="L56" authorId="0">
      <text>
        <r>
          <rPr>
            <b/>
            <sz val="8"/>
            <rFont val="Calibri"/>
            <family val="2"/>
          </rPr>
          <t xml:space="preserve">Demonstrate a % improvement over ASHRAE 90.1:
</t>
        </r>
        <r>
          <rPr>
            <b/>
            <u val="single"/>
            <sz val="8"/>
            <rFont val="Tahoma"/>
            <family val="2"/>
          </rPr>
          <t xml:space="preserve">
</t>
        </r>
        <r>
          <rPr>
            <b/>
            <u val="single"/>
            <sz val="8"/>
            <rFont val="Calibri"/>
            <family val="2"/>
          </rPr>
          <t>New Buildings:</t>
        </r>
        <r>
          <rPr>
            <b/>
            <sz val="8"/>
            <rFont val="Calibri"/>
            <family val="2"/>
          </rPr>
          <t xml:space="preserve">
</t>
        </r>
        <r>
          <rPr>
            <sz val="8"/>
            <rFont val="Calibri"/>
            <family val="2"/>
          </rPr>
          <t>1. 12%
2. 14%
3. 16%
4. 18%
5. 20%
6. 22%
7. 24%
8. 26%
9. 28%
10. 30% (Federal Requirement)</t>
        </r>
        <r>
          <rPr>
            <b/>
            <sz val="8"/>
            <rFont val="Calibri"/>
            <family val="2"/>
          </rPr>
          <t xml:space="preserve">*
</t>
        </r>
        <r>
          <rPr>
            <sz val="8"/>
            <rFont val="Calibri"/>
            <family val="2"/>
          </rPr>
          <t xml:space="preserve">11. 32%
12. 34%
13. 36%
14. 38%
15. 40%
16. 42%
17. 44%
18. 46%
19. 48%
</t>
        </r>
        <r>
          <rPr>
            <b/>
            <sz val="8"/>
            <rFont val="Calibri"/>
            <family val="2"/>
          </rPr>
          <t xml:space="preserve">
</t>
        </r>
        <r>
          <rPr>
            <b/>
            <u val="single"/>
            <sz val="8"/>
            <rFont val="Calibri"/>
            <family val="2"/>
          </rPr>
          <t>Existing Buildings:</t>
        </r>
        <r>
          <rPr>
            <b/>
            <sz val="8"/>
            <rFont val="Calibri"/>
            <family val="2"/>
          </rPr>
          <t xml:space="preserve">
</t>
        </r>
        <r>
          <rPr>
            <sz val="8"/>
            <rFont val="Calibri"/>
            <family val="2"/>
          </rPr>
          <t>1. 8%
2. 10%
3. 12%
4. 14%
5. 16%
6. 18%  
7. 20% (Federal Requirement)*
8. 22%
9. 24%
10. 26%
11. 28%
12. 30%
13. 32%
14. 34%
15. 36%
16. 38%
17. 40%
18. 42%
19. 44%</t>
        </r>
        <r>
          <rPr>
            <b/>
            <sz val="8"/>
            <rFont val="Calibri"/>
            <family val="2"/>
          </rPr>
          <t xml:space="preserve">
</t>
        </r>
        <r>
          <rPr>
            <sz val="8"/>
            <rFont val="Calibri"/>
            <family val="2"/>
          </rPr>
          <t xml:space="preserve">*Please note that LEED energy performance is based on compliance with </t>
        </r>
        <r>
          <rPr>
            <u val="single"/>
            <sz val="8"/>
            <rFont val="Calibri"/>
            <family val="2"/>
          </rPr>
          <t>ASHRAE 90.1 - 2007.</t>
        </r>
        <r>
          <rPr>
            <sz val="8"/>
            <rFont val="Calibri"/>
            <family val="2"/>
          </rPr>
          <t xml:space="preserve">  Federal Energy performance is based on compliance with </t>
        </r>
        <r>
          <rPr>
            <u val="single"/>
            <sz val="8"/>
            <rFont val="Calibri"/>
            <family val="2"/>
          </rPr>
          <t>ASHRAE 90.1-2004.</t>
        </r>
        <r>
          <rPr>
            <sz val="8"/>
            <rFont val="Calibri"/>
            <family val="2"/>
          </rPr>
          <t xml:space="preserve">  New Buildings must exceed </t>
        </r>
        <r>
          <rPr>
            <u val="single"/>
            <sz val="8"/>
            <rFont val="Calibri"/>
            <family val="2"/>
          </rPr>
          <t>ASHRAE 90.1-2004</t>
        </r>
        <r>
          <rPr>
            <sz val="8"/>
            <rFont val="Calibri"/>
            <family val="2"/>
          </rPr>
          <t xml:space="preserve"> by 30% and existing buildings by 20%.</t>
        </r>
      </text>
    </comment>
    <comment ref="L57" authorId="0">
      <text>
        <r>
          <rPr>
            <b/>
            <sz val="8"/>
            <rFont val="Calibri"/>
            <family val="2"/>
          </rPr>
          <t xml:space="preserve">Demonstrate a reduction in Fossil Fuel Derived Energy (For New Construction and Major Renovations greater than $2,500,000):
</t>
        </r>
        <r>
          <rPr>
            <sz val="8"/>
            <rFont val="Calibri"/>
            <family val="2"/>
          </rPr>
          <t>1. 55% reduction by 2010
2. 65% reduction by 2015
3. 80% reduction by 2020
4. 95% reduction by 2025
5. 100% reduction by 2030
6. Other
Note: 
Fossil fuel derived energy should be reduced compared to a similar building from fiscal year 2003 as measured by the Commercial Buildings Energy Consumption Survey</t>
        </r>
      </text>
    </comment>
    <comment ref="L58" authorId="0">
      <text>
        <r>
          <rPr>
            <b/>
            <sz val="8"/>
            <rFont val="Tahoma"/>
            <family val="2"/>
          </rPr>
          <t xml:space="preserve">Energy Efficient Electronic Products:
</t>
        </r>
        <r>
          <rPr>
            <b/>
            <sz val="8"/>
            <rFont val="Calibri"/>
            <family val="2"/>
          </rPr>
          <t xml:space="preserve">EPEAT Products:
</t>
        </r>
        <r>
          <rPr>
            <b/>
            <sz val="8"/>
            <rFont val="Tahoma"/>
            <family val="2"/>
          </rPr>
          <t xml:space="preserve">
</t>
        </r>
        <r>
          <rPr>
            <sz val="8"/>
            <rFont val="Calibri"/>
            <family val="2"/>
          </rPr>
          <t xml:space="preserve">1. Desktop computers
3. Laptop computers
3. Thin client computers, 
4. Computer workstations
5. Computer monitors.
6. Other
</t>
        </r>
      </text>
    </comment>
    <comment ref="L59" authorId="0">
      <text>
        <r>
          <rPr>
            <b/>
            <sz val="8"/>
            <rFont val="Calibri"/>
            <family val="2"/>
          </rPr>
          <t xml:space="preserve">Energy Star or FEMP Designated Products:
</t>
        </r>
        <r>
          <rPr>
            <sz val="8"/>
            <rFont val="Calibri"/>
            <family val="2"/>
          </rPr>
          <t>1. Lighting 
2. Commercial HVAC Equipment and Motors
3. Food Service Equipment
4. Office Equipment
5. Home Electronics
6. Appliances
7. Residential HVAC Equipment and Motors
8. Plumbing Equipment
9. Building Envelope Components
10. Water Sense labeled products
11. No Energy Star or FEMP designated products are available
12. Energy Star and FEMP designated products are not cost effective over the life of the product
13. Energy Star or FEMP designated products do not meet the functional requirements of the project
14. Other</t>
        </r>
      </text>
    </comment>
    <comment ref="L60" authorId="0">
      <text>
        <r>
          <rPr>
            <b/>
            <sz val="8"/>
            <rFont val="Calibri"/>
            <family val="2"/>
          </rPr>
          <t xml:space="preserve">Premium Efficiency Motors:
</t>
        </r>
        <r>
          <rPr>
            <sz val="8"/>
            <rFont val="Calibri"/>
            <family val="2"/>
          </rPr>
          <t xml:space="preserve">1. Provided on ALL motors ≥ 1.0 HP
2. Other
Note:
This includes motors specified under both Mechanical and Electrical Divisions
</t>
        </r>
      </text>
    </comment>
    <comment ref="L61" authorId="0">
      <text>
        <r>
          <rPr>
            <b/>
            <sz val="8"/>
            <rFont val="Calibri"/>
            <family val="2"/>
          </rPr>
          <t xml:space="preserve">Solar Thermal:
</t>
        </r>
        <r>
          <rPr>
            <sz val="8"/>
            <rFont val="Calibri"/>
            <family val="2"/>
          </rPr>
          <t xml:space="preserve">1. Drain back solar water heating system
2. Thermosiphon solar water heating system
3. Direct Circulation System
4. Indirect Water Heating System
2. Solar thermal is not life cycle cost effective over 40 years.
3. Other
</t>
        </r>
        <r>
          <rPr>
            <b/>
            <sz val="8"/>
            <rFont val="Calibri"/>
            <family val="2"/>
          </rPr>
          <t xml:space="preserve">
</t>
        </r>
        <r>
          <rPr>
            <sz val="8"/>
            <rFont val="Calibri"/>
            <family val="2"/>
          </rPr>
          <t xml:space="preserve">
</t>
        </r>
      </text>
    </comment>
    <comment ref="L62" authorId="0">
      <text>
        <r>
          <rPr>
            <b/>
            <sz val="8"/>
            <rFont val="Tahoma"/>
            <family val="2"/>
          </rPr>
          <t xml:space="preserve">On-Site Renewable Energy:
</t>
        </r>
        <r>
          <rPr>
            <b/>
            <sz val="8"/>
            <rFont val="Calibri"/>
            <family val="2"/>
          </rPr>
          <t xml:space="preserve">
</t>
        </r>
        <r>
          <rPr>
            <b/>
            <u val="single"/>
            <sz val="8"/>
            <rFont val="Calibri"/>
            <family val="2"/>
          </rPr>
          <t>Source:</t>
        </r>
        <r>
          <rPr>
            <b/>
            <sz val="8"/>
            <rFont val="Calibri"/>
            <family val="2"/>
          </rPr>
          <t xml:space="preserve">
</t>
        </r>
        <r>
          <rPr>
            <sz val="8"/>
            <rFont val="Calibri"/>
            <family val="2"/>
          </rPr>
          <t>1. Photovoltaic Systems
2. Wind Energy Systems
3. Solar Thermal Systems
4. Bio-fuel based Electrical Systems
5. Geothermal Heating Systems 
6. Geothermal Electric Systems
7. Low Impact Hydroelectric Power Systems
8. Wave and Tidal Power Systems
9. Other</t>
        </r>
        <r>
          <rPr>
            <b/>
            <sz val="8"/>
            <rFont val="Calibri"/>
            <family val="2"/>
          </rPr>
          <t xml:space="preserve">
</t>
        </r>
        <r>
          <rPr>
            <b/>
            <u val="single"/>
            <sz val="8"/>
            <rFont val="Calibri"/>
            <family val="2"/>
          </rPr>
          <t xml:space="preserve">
% Renewable Energy:</t>
        </r>
        <r>
          <rPr>
            <b/>
            <sz val="8"/>
            <rFont val="Calibri"/>
            <family val="2"/>
          </rPr>
          <t xml:space="preserve">
</t>
        </r>
        <r>
          <rPr>
            <sz val="8"/>
            <rFont val="Calibri"/>
            <family val="2"/>
          </rPr>
          <t>1. 1%
2. 3%
3. 5%
4. 7%
5. 9%
6. 11%
7. Other
Note:
Excludes architectural features, passive solar, day lighting and geo-exchange systems (ground source heat pumps).</t>
        </r>
      </text>
    </comment>
    <comment ref="L63" authorId="0">
      <text>
        <r>
          <rPr>
            <b/>
            <sz val="8"/>
            <rFont val="Calibri"/>
            <family val="2"/>
          </rPr>
          <t xml:space="preserve">Enhanced Commissioning
The following systems/tests may be included under Fundamental Commissioning:
</t>
        </r>
        <r>
          <rPr>
            <sz val="8"/>
            <rFont val="Calibri"/>
            <family val="2"/>
          </rPr>
          <t>1. HVAC Systems (Mechanical &amp; Passive) and associated controls
2. Lighting and day lighting controls
3. Domestic hot water systems
4. Renewable energy systems (wind, solar, etc.)
5. Building Envelope
6. Blower door testing
7. Other  
One acceptable standard for commissioning is ASHRAE 0-2005.
Deliverables for commissioning include:</t>
        </r>
        <r>
          <rPr>
            <b/>
            <sz val="8"/>
            <rFont val="Calibri"/>
            <family val="2"/>
          </rPr>
          <t xml:space="preserve">
</t>
        </r>
        <r>
          <rPr>
            <sz val="8"/>
            <rFont val="Calibri"/>
            <family val="2"/>
          </rPr>
          <t>Owner's Project Requirements
Basis of Design Report
Commissioning Plan
Conduct Commissioning Design Review prior to Mid-Construction Documents.
Incorporate Commissioning Requirements into Construction Documents
Review Construction Submittals
Functional Performance Testing
Verify that training requirements are completed
Review building operation within 10 months after substantial completion
Other
NPS recommends performing blower door testing on applicable projects to determine the overall tightness of the building envelope.  The blower door test should be performed with a pressure differential between the indoors and outdoors of 50 Pascals.  The resulting building tightness should be 3-5 Air Changes Per Hour (AC/H).  (For curatorial storage buildings this should be 1 Air Change per Hour at 50 Pascals).  If the building falls outside of this range, improvements should be made to the building envelope and the building should be re-tested until it falls within the recommended range.  
Infrared thermography could be used in conjunction with blower door testing to identify the areas of air leakage as well as building components that are significant sources of heat loss / heat gain.</t>
        </r>
      </text>
    </comment>
    <comment ref="L64" authorId="0">
      <text>
        <r>
          <rPr>
            <b/>
            <sz val="8"/>
            <rFont val="Calibri"/>
            <family val="2"/>
          </rPr>
          <t xml:space="preserve">Enhanced Refrigerant Management:
</t>
        </r>
        <r>
          <rPr>
            <sz val="8"/>
            <rFont val="Calibri"/>
            <family val="2"/>
          </rPr>
          <t xml:space="preserve">1. Refrigerants will not be used
2. Refrigerant selection minimizes or eliminates ozone depletion and global climate change.  
3. Other
Examples of refrigerants with zero ozone depleting potential are:  HFC-23, 134a, 245fa, 404A, 407C, 410A, 507A.
</t>
        </r>
      </text>
    </comment>
    <comment ref="L65" authorId="0">
      <text>
        <r>
          <rPr>
            <b/>
            <sz val="8"/>
            <rFont val="Calibri"/>
            <family val="2"/>
          </rPr>
          <t xml:space="preserve">Measurement and Verification:
</t>
        </r>
        <r>
          <rPr>
            <sz val="8"/>
            <rFont val="Calibri"/>
            <family val="2"/>
          </rPr>
          <t>1. Install building level utility meters
2. M&amp;V equipment is not Life Cycle Cost effective.
3. Develop M&amp;V Plan using Calibration Simulation per IPMVP Vol. 3
4. Develop M&amp;V Plan using Energy Conservation Measure Isolation per IPMVP Vol. 3
5. Other</t>
        </r>
      </text>
    </comment>
    <comment ref="L67" authorId="0">
      <text>
        <r>
          <rPr>
            <b/>
            <sz val="8"/>
            <rFont val="Calibri"/>
            <family val="2"/>
          </rPr>
          <t xml:space="preserve">Green Power Options:
</t>
        </r>
        <r>
          <rPr>
            <sz val="8"/>
            <rFont val="Calibri"/>
            <family val="2"/>
          </rPr>
          <t>1. 35% of electrical power consumption provided by Green-e certified power provider with a 2-year contract.
2. 35% of electrical power consumption provided by Green-e accredited utility program with a 2-year contract
3. Purchase Renewable Energy Certificates equal to 35% of the predicted annual electric consumption over a 2-year period.
4. Other</t>
        </r>
        <r>
          <rPr>
            <sz val="8"/>
            <rFont val="Tahoma"/>
            <family val="2"/>
          </rPr>
          <t xml:space="preserve">
</t>
        </r>
      </text>
    </comment>
    <comment ref="L72" authorId="0">
      <text>
        <r>
          <rPr>
            <b/>
            <sz val="8"/>
            <rFont val="Calibri"/>
            <family val="2"/>
          </rPr>
          <t>Storage &amp; Collection of Recyclables:</t>
        </r>
        <r>
          <rPr>
            <b/>
            <sz val="8"/>
            <rFont val="Tahoma"/>
            <family val="2"/>
          </rPr>
          <t xml:space="preserve">
</t>
        </r>
        <r>
          <rPr>
            <sz val="8"/>
            <rFont val="Calibri"/>
            <family val="2"/>
          </rPr>
          <t xml:space="preserve">
1. Designate an area for recyclable collection and storage that is appropriately sized and located in a convenient area.
2 Identify local waste handlers and buyers for glass, plastic, metals, office paper, newspaper, cardboard and organic
wastes. 
3. Instruct occupants on recycling procedures. 
4. Install cardboard balers
5. Install aluminum can crushers
6. Install recycling chutes
7. Other
</t>
        </r>
      </text>
    </comment>
    <comment ref="L73" authorId="0">
      <text>
        <r>
          <rPr>
            <b/>
            <sz val="8"/>
            <rFont val="Calibri"/>
            <family val="2"/>
          </rPr>
          <t>Building Reuse, Maintain Existing Walls, Floors &amp; Roof</t>
        </r>
        <r>
          <rPr>
            <sz val="8"/>
            <rFont val="Calibri"/>
            <family val="2"/>
          </rPr>
          <t xml:space="preserve">
1. Reuse Exterior Walls
2. Reuse Interior Structural Walls
3. Reuse Roof (including roof structure)
4. Reuse fenestration (including renovation to improve energy efficiency)
5. Other</t>
        </r>
        <r>
          <rPr>
            <b/>
            <sz val="8"/>
            <rFont val="Calibri"/>
            <family val="2"/>
          </rPr>
          <t xml:space="preserve">
</t>
        </r>
        <r>
          <rPr>
            <b/>
            <sz val="8"/>
            <rFont val="Tahoma"/>
            <family val="2"/>
          </rPr>
          <t xml:space="preserve">
</t>
        </r>
        <r>
          <rPr>
            <sz val="8"/>
            <rFont val="Tahoma"/>
            <family val="2"/>
          </rPr>
          <t xml:space="preserve">
</t>
        </r>
      </text>
    </comment>
    <comment ref="L75" authorId="0">
      <text>
        <r>
          <rPr>
            <b/>
            <sz val="8"/>
            <rFont val="Calibri"/>
            <family val="2"/>
          </rPr>
          <t>Construction Waste Management, Divert 50% from Disposal</t>
        </r>
        <r>
          <rPr>
            <sz val="8"/>
            <rFont val="Calibri"/>
            <family val="2"/>
          </rPr>
          <t xml:space="preserve">
1. Develop waste management plan
2. Identify materials to be recycled.
3. Establish whether measure will be weight or volume.
4. Establish whether materials will be sorted on site or comingled.
5. Other</t>
        </r>
      </text>
    </comment>
    <comment ref="L77" authorId="0">
      <text>
        <r>
          <rPr>
            <b/>
            <sz val="8"/>
            <rFont val="Calibri"/>
            <family val="2"/>
          </rPr>
          <t>Materials Reuse (Do not include Mechanical, Electrical, Plumbing or Appliances):</t>
        </r>
        <r>
          <rPr>
            <sz val="8"/>
            <rFont val="Calibri"/>
            <family val="2"/>
          </rPr>
          <t xml:space="preserve">
1. Relocated Existing Doors
2. Door Hardware.
3. Furniture (Purchased at Least 2 years Prior to Project Initiation)
4. Salvaged Brick
5. Structural Timber
6. Stone
7. Pavers
8. Other</t>
        </r>
      </text>
    </comment>
    <comment ref="L78" authorId="0">
      <text>
        <r>
          <rPr>
            <b/>
            <sz val="8"/>
            <rFont val="Calibri"/>
            <family val="2"/>
          </rPr>
          <t>Recycled Content  (10%) (Do not include Mechanical, Electrical, Plumbing or Specialty Items like elevators):</t>
        </r>
        <r>
          <rPr>
            <sz val="8"/>
            <rFont val="Calibri"/>
            <family val="2"/>
          </rPr>
          <t xml:space="preserve">
1. Steel
2. Supplementary Cementitious Materials (pozolans, fly ash, etc)
3. Asphalt
4. Countertops
5. Other</t>
        </r>
      </text>
    </comment>
    <comment ref="L83" authorId="0">
      <text>
        <r>
          <rPr>
            <b/>
            <sz val="8"/>
            <rFont val="Calibri"/>
            <family val="2"/>
          </rPr>
          <t xml:space="preserve">Certified Wood:
</t>
        </r>
        <r>
          <rPr>
            <sz val="8"/>
            <rFont val="Calibri"/>
            <family val="2"/>
          </rPr>
          <t xml:space="preserve">1. Certified Wood for Permanent Installation
2. Certified wood for Temporary use (Forms, bracing, scaffolding, etc)
2. Other
</t>
        </r>
      </text>
    </comment>
    <comment ref="L88" authorId="0">
      <text>
        <r>
          <rPr>
            <b/>
            <sz val="8"/>
            <rFont val="Calibri"/>
            <family val="2"/>
          </rPr>
          <t xml:space="preserve">Minimum IAQ:
</t>
        </r>
        <r>
          <rPr>
            <sz val="8"/>
            <rFont val="Calibri"/>
            <family val="2"/>
          </rPr>
          <t xml:space="preserve">1. Meet the requirements of ASHRAE 62.1-2007.
2. Other
</t>
        </r>
        <r>
          <rPr>
            <sz val="8"/>
            <rFont val="Tahoma"/>
            <family val="2"/>
          </rPr>
          <t xml:space="preserve">
</t>
        </r>
      </text>
    </comment>
    <comment ref="L89" authorId="0">
      <text>
        <r>
          <rPr>
            <b/>
            <sz val="8"/>
            <rFont val="Calibri"/>
            <family val="2"/>
          </rPr>
          <t>Environmental Tobacco Smoke Control:</t>
        </r>
        <r>
          <rPr>
            <sz val="8"/>
            <rFont val="Calibri"/>
            <family val="2"/>
          </rPr>
          <t xml:space="preserve">
1. Smoking will be prohibited in the building and anywhere within 25 feet of entries, outdoor air intakes, and operable windows.
2. Signage is provided to allow smoking in designated areas, prohibit smoking in other areas, or prohibit smoking on the entire property.
3. Other</t>
        </r>
      </text>
    </comment>
    <comment ref="L90" authorId="0">
      <text>
        <r>
          <rPr>
            <b/>
            <sz val="8"/>
            <rFont val="Calibri"/>
            <family val="2"/>
          </rPr>
          <t>Outdoor Air Delivery Monitoring:</t>
        </r>
        <r>
          <rPr>
            <sz val="8"/>
            <rFont val="Tahoma"/>
            <family val="2"/>
          </rPr>
          <t xml:space="preserve">
</t>
        </r>
        <r>
          <rPr>
            <sz val="8"/>
            <rFont val="Calibri"/>
            <family val="2"/>
          </rPr>
          <t>1.  CO</t>
        </r>
        <r>
          <rPr>
            <vertAlign val="subscript"/>
            <sz val="8"/>
            <rFont val="Calibri"/>
            <family val="2"/>
          </rPr>
          <t>2</t>
        </r>
        <r>
          <rPr>
            <sz val="8"/>
            <rFont val="Calibri"/>
            <family val="2"/>
          </rPr>
          <t xml:space="preserve"> Monitoring System that automatically adjusts ventilation air quantity.
2. Airflow measuring with accuracy of plus/minus 15%
3. Other</t>
        </r>
      </text>
    </comment>
    <comment ref="L91" authorId="0">
      <text>
        <r>
          <rPr>
            <b/>
            <sz val="8"/>
            <rFont val="Calibri"/>
            <family val="2"/>
          </rPr>
          <t xml:space="preserve">Increased Ventilation:
</t>
        </r>
        <r>
          <rPr>
            <sz val="8"/>
            <rFont val="Calibri"/>
            <family val="2"/>
          </rPr>
          <t>1.  Ventilation rate increased by at least 30% above ASHRAE 62.1-2007.
2. Meet recommendations of "Good Practice Guide 237" (1998) of the Carbon Trust.
3. Use macroscopic, multizone, analytic model to show room-by-room airflows will naturally ventilate to the minimum ventilation rates of ASHRAE 62.1-2007
4. Other</t>
        </r>
      </text>
    </comment>
    <comment ref="L92" authorId="0">
      <text>
        <r>
          <rPr>
            <b/>
            <sz val="8"/>
            <rFont val="Calibri"/>
            <family val="2"/>
          </rPr>
          <t>Construction IAQ Management Plan, During Construction:</t>
        </r>
        <r>
          <rPr>
            <sz val="8"/>
            <rFont val="Calibri"/>
            <family val="2"/>
          </rPr>
          <t xml:space="preserve">
1. Prepare IAQ Management Plan
2. Do Not Use Permanent HVAC Systems during Demolition and/or Construction
3. Protect equipment from dust and odors and seal all duct and equipment openings with plastic.
3. If Permanent Systems will be used during demolition and/or construction, install and maintain filters (MERV 8 min.) on all returns.
4. If Permanent Systems will be used during demolition and/or construction and an unducted plenum over the construction zone must be used, all ceiling tiles will be in place.
5. All filtration media shall be replaced after construction and before occupancy.
6. Construction activities shall be isolated to prevent contamination of clean or occupied spaces.
7. Cleaning activities to control contaminants in building.
8. Other</t>
        </r>
      </text>
    </comment>
    <comment ref="L94" authorId="0">
      <text>
        <r>
          <rPr>
            <b/>
            <sz val="8"/>
            <rFont val="Calibri"/>
            <family val="2"/>
          </rPr>
          <t>Low Emitting Adhesives and Sealants:</t>
        </r>
        <r>
          <rPr>
            <sz val="8"/>
            <rFont val="Calibri"/>
            <family val="2"/>
          </rPr>
          <t xml:space="preserve">
1. Low VOC Carpet Adhesive.
2. Low VOC Carpet Pad Adhesive
3. Low VOC Wood Flooring Adhesive
4. Low VOC Rubber Floor Adhesive
5. Low VOC Subfloor Adhesive
6. Low VOC Ceramic Tile Adhesive
7. Low VOC VCT and Asphalt Adhesive
8. Low VOC Drywall and Panel Adhesive
9. Low VOC Cove Base Adhesive
10. Low VOC Multipurpose Construction Adhesive
11. Low VOC Structural Glazing Adhesive.
12 Low VOC PVC Glue.
13. Low VOC CPVC Glue
14. Low VOC ABS Glue
15. Low VOC Plastic Welding
16. Low VOC Plastic Primer
17. Low VOC Contact Adhesive
18. Low VOC Structural Wood Member Adhesive.
19. Low VOC Sheet Applied Rubber Lining
20. Low VOC Top and Trim Adhesive.
21. Low VOC  Architectural Sealant
22. Low VOC Nonmembrane Roof Sealant
23. Low VOC Roadway Sealant
24. Low VOC Single Ply Roof Membrane Sealant.
25. Low VOC Sealant Primer, Architectural nonporous
26. Low VOC Sealant Primer, Architectural porous
27. Low VOC Metal to Metal Adhesive
28. Low VOC Plastic Foam Adhesive
29. Low VOC Porous Material (except wood) Adhesive
30. Low VOC Wood Adhesive
31. Low VOC Fiberglass Adhesive
32. Other</t>
        </r>
        <r>
          <rPr>
            <sz val="8"/>
            <rFont val="Tahoma"/>
            <family val="2"/>
          </rPr>
          <t xml:space="preserve">
</t>
        </r>
      </text>
    </comment>
    <comment ref="L95" authorId="0">
      <text>
        <r>
          <rPr>
            <b/>
            <sz val="8"/>
            <rFont val="Calibri"/>
            <family val="2"/>
          </rPr>
          <t xml:space="preserve">Low Emitting Paints &amp; Coatings:
</t>
        </r>
        <r>
          <rPr>
            <sz val="8"/>
            <rFont val="Calibri"/>
            <family val="2"/>
          </rPr>
          <t>1. Low VOC Bond Breakers
2. Low VOC Varnish
3. Low VOC Lacquer
4. Low VOC Concrete Curing Compounds
5. Low VOC Dry-Fog Coatings
6. Low VOC Fire-retardant Coatings
7. Low VOC Flat Paints
8. Low VOC Floor Coatings
9. Low VOC Nonflat High Gloss Coatings
10. Low VOC Nonflat Non-High Gloss Coatings
11. Low VOC Quick Dry Enamels
12. Low VOC Shellac
13. Low VOC Stains
14. All paints are Green Seal Standard GS-11 compliant.
15. All clear wood finishes are SCAQMD Rule 113 compliant.
16. All anti-corrosive and anti-rust paints are Green Seal Standard GC-03 compliant.
17. Other</t>
        </r>
      </text>
    </comment>
    <comment ref="L96" authorId="0">
      <text>
        <r>
          <rPr>
            <b/>
            <sz val="8"/>
            <rFont val="Calibri"/>
            <family val="2"/>
          </rPr>
          <t xml:space="preserve">Low Emitting Flooring Systems:
</t>
        </r>
        <r>
          <rPr>
            <sz val="8"/>
            <rFont val="Calibri"/>
            <family val="2"/>
          </rPr>
          <t>1. Carpet meets testing and product requirements of Carpet and Rug Institute Green Label Plus Program.
2. All carpet cushion meet requirements of the Carpet and Rug Institute Green Label Program.
3. Hard Surface Flooring must be compliant with FloorScore
4. Other</t>
        </r>
      </text>
    </comment>
    <comment ref="L97" authorId="0">
      <text>
        <r>
          <rPr>
            <b/>
            <sz val="8"/>
            <rFont val="Calibri"/>
            <family val="2"/>
          </rPr>
          <t xml:space="preserve">Low Emitting Composite Wood and Agrifiber Products:
</t>
        </r>
        <r>
          <rPr>
            <sz val="8"/>
            <rFont val="Calibri"/>
            <family val="2"/>
          </rPr>
          <t>1. Particleboard used indoors contains no added urea-formaldehyde resins
2. Medium Density Fiberboard used indoors contains no added urea-formaldehyde resins
3. Plywood used indoors contains no added urea-formaldehyde resins
4. Wheatboard used indoors contains no added urea-formaldehyde resins
5. Strawboard used indoors contains no added urea-formaldehyde resins
6. Door cores with at least one face indoors contain no added urea-formaldehyde resins.
7. Other</t>
        </r>
      </text>
    </comment>
    <comment ref="L98" authorId="0">
      <text>
        <r>
          <rPr>
            <b/>
            <sz val="8"/>
            <rFont val="Calibri"/>
            <family val="2"/>
          </rPr>
          <t>Indoor Chemical and Pollutant Source Control:</t>
        </r>
        <r>
          <rPr>
            <sz val="8"/>
            <rFont val="Calibri"/>
            <family val="2"/>
          </rPr>
          <t xml:space="preserve">
1.  Install permanent grates, grilles or slotted systems at regularly used exterior entrances (min. 10' long)
2. Install roll out mats at regularly used building entrances AND maintain them at least once weekly.
3. Provide exhaust system for housekeeping/laundry areas.
4. Provide exhaust system for shop facilities.
5. Provide exhaust system for copy/printing machine rooms.
6. Provide self closing doors for copy/printing machine rooms.
7. Provide self closing doors for shop facilities.
8. Provide self closing doors for housekeeping/laundry areas.
9. Provide filtration of return and outside air to at least the MERV 13 level for all regularly occupied areas.
10. Provide containment for disposal of hazardous liquid wastes in places where water and chemical concentrate mixing occurs (e.g., housekeeping, janitorial)
11.  Other
</t>
        </r>
      </text>
    </comment>
    <comment ref="L101" authorId="0">
      <text>
        <r>
          <rPr>
            <b/>
            <sz val="8"/>
            <rFont val="Tahoma"/>
            <family val="2"/>
          </rPr>
          <t>Controllability of Systems for Thermal Comfort:</t>
        </r>
        <r>
          <rPr>
            <sz val="8"/>
            <rFont val="Tahoma"/>
            <family val="2"/>
          </rPr>
          <t xml:space="preserve">
1. Provide individual comfort controls for the mechanical system.
2. Provide operable windows.
3. Other</t>
        </r>
        <r>
          <rPr>
            <sz val="8"/>
            <rFont val="Tahoma"/>
            <family val="2"/>
          </rPr>
          <t xml:space="preserve">
</t>
        </r>
      </text>
    </comment>
    <comment ref="L99" authorId="0">
      <text>
        <r>
          <rPr>
            <b/>
            <sz val="8"/>
            <rFont val="Calibri"/>
            <family val="2"/>
          </rPr>
          <t>Moisture Control:</t>
        </r>
        <r>
          <rPr>
            <sz val="8"/>
            <rFont val="Calibri"/>
            <family val="2"/>
          </rPr>
          <t xml:space="preserve">
1. Building envelope assemblies conform to recommended practices at http://www.nps.gov/dsc/workflows/dsarch.htm .
2. Building envelope assemblies conform to Moisture Control (See ASHRAE Fundamentals 2005)
3. Building envelope assemblies conform to  Moisture Control Handbook (Lstiburek and Carmody 1991) for recommended practices.)
2. Other</t>
        </r>
      </text>
    </comment>
    <comment ref="L100" authorId="0">
      <text>
        <r>
          <rPr>
            <b/>
            <sz val="8"/>
            <rFont val="Calibri"/>
            <family val="2"/>
          </rPr>
          <t>Controllability of Lighting:</t>
        </r>
        <r>
          <rPr>
            <sz val="8"/>
            <rFont val="Calibri"/>
            <family val="2"/>
          </rPr>
          <t xml:space="preserve">
1. Individual lighting control for building occupants.
2. Separate lighting controls for shared multi-occupant spaces to meet the group needs.
3. Other.
</t>
        </r>
      </text>
    </comment>
    <comment ref="L102" authorId="0">
      <text>
        <r>
          <rPr>
            <b/>
            <sz val="8"/>
            <rFont val="Calibri"/>
            <family val="2"/>
          </rPr>
          <t>Thermal Comfort Design:</t>
        </r>
        <r>
          <rPr>
            <sz val="8"/>
            <rFont val="Calibri"/>
            <family val="2"/>
          </rPr>
          <t xml:space="preserve">
1. Building meets requirements of ASHRAE 55-2004.
2. Other
</t>
        </r>
      </text>
    </comment>
    <comment ref="L103" authorId="0">
      <text>
        <r>
          <rPr>
            <b/>
            <sz val="8"/>
            <rFont val="Calibri"/>
            <family val="2"/>
          </rPr>
          <t>Thermal Comfort Verification:</t>
        </r>
        <r>
          <rPr>
            <sz val="8"/>
            <rFont val="Calibri"/>
            <family val="2"/>
          </rPr>
          <t xml:space="preserve">
1.   Develop a plan to survey building occupants within 6 to 18 months after occupancy to collect anonymous responses about thermal comfort and agree to correct systems if more than 20% are dissatisfied.
2. Other
</t>
        </r>
      </text>
    </comment>
    <comment ref="L104" authorId="0">
      <text>
        <r>
          <rPr>
            <b/>
            <sz val="8"/>
            <rFont val="Calibri"/>
            <family val="2"/>
          </rPr>
          <t>Daylight:</t>
        </r>
        <r>
          <rPr>
            <sz val="8"/>
            <rFont val="Calibri"/>
            <family val="2"/>
          </rPr>
          <t xml:space="preserve">
1. Provide daylight control for interior lighting.
2. Install interior light shelf to project daylighting further into spaces.
3. Install exterior light shelf for glare control
4. Install fixed exterior shading devices for glare control.
5. Provide windows in occupied spaces for occupants to obtain daylight.
6. Provide skylights in occupied spaces for occupants to obtain daylight.
7. Other</t>
        </r>
      </text>
    </comment>
    <comment ref="L105" authorId="0">
      <text>
        <r>
          <rPr>
            <b/>
            <sz val="8"/>
            <rFont val="Calibri"/>
            <family val="2"/>
          </rPr>
          <t>Views:</t>
        </r>
        <r>
          <rPr>
            <sz val="8"/>
            <rFont val="Calibri"/>
            <family val="2"/>
          </rPr>
          <t xml:space="preserve">
1. Provide vision glazing for occupied spaces.
2. Other</t>
        </r>
      </text>
    </comment>
    <comment ref="L46" authorId="0">
      <text>
        <r>
          <rPr>
            <b/>
            <sz val="8"/>
            <rFont val="Calibri"/>
            <family val="2"/>
          </rPr>
          <t xml:space="preserve">Water Metering:
</t>
        </r>
        <r>
          <rPr>
            <sz val="8"/>
            <rFont val="Calibri"/>
            <family val="2"/>
          </rPr>
          <t xml:space="preserve">1. A new water meter will be provided
2. The building has an existing water meter
3. Other
</t>
        </r>
      </text>
    </comment>
    <comment ref="L74" authorId="0">
      <text>
        <r>
          <rPr>
            <b/>
            <sz val="8"/>
            <rFont val="Calibri"/>
            <family val="2"/>
          </rPr>
          <t>Building Reuse, Maintain Interior Nonstructural Elements</t>
        </r>
        <r>
          <rPr>
            <sz val="8"/>
            <rFont val="Calibri"/>
            <family val="2"/>
          </rPr>
          <t xml:space="preserve">
1. Reuse Interior Nonstructural Walls
2. Reuse Finished Ceilings
3. Reuse Finished Floors
4. Reuse Interior Finishes of Exterior Structural Walls
5. Reuse Interior Doors.
6. Reuse Interior Casework
7. Reuse Interior Windows/Sidelights
8. Other</t>
        </r>
        <r>
          <rPr>
            <b/>
            <sz val="8"/>
            <rFont val="Calibri"/>
            <family val="2"/>
          </rPr>
          <t xml:space="preserve">
</t>
        </r>
        <r>
          <rPr>
            <b/>
            <sz val="8"/>
            <rFont val="Tahoma"/>
            <family val="2"/>
          </rPr>
          <t xml:space="preserve">
</t>
        </r>
        <r>
          <rPr>
            <sz val="8"/>
            <rFont val="Tahoma"/>
            <family val="2"/>
          </rPr>
          <t xml:space="preserve">
</t>
        </r>
      </text>
    </comment>
    <comment ref="L76" authorId="0">
      <text>
        <r>
          <rPr>
            <b/>
            <sz val="8"/>
            <rFont val="Calibri"/>
            <family val="2"/>
          </rPr>
          <t>Construction Waste Management, Divert 75% from Disposal</t>
        </r>
        <r>
          <rPr>
            <sz val="8"/>
            <rFont val="Calibri"/>
            <family val="2"/>
          </rPr>
          <t xml:space="preserve">
1. Develop waste management plan
2. Identify materials to be recycled.
3. Establish whether measure will be weight or volume.
4. Establish whether materials will be sorted on site or comingled.
5. Other</t>
        </r>
      </text>
    </comment>
    <comment ref="L79" authorId="0">
      <text>
        <r>
          <rPr>
            <b/>
            <sz val="8"/>
            <rFont val="Calibri"/>
            <family val="2"/>
          </rPr>
          <t>Recycled Content  (20%) (Do not include Mechanical, Electrical, Plumbing or Specialty Items like elevators):</t>
        </r>
        <r>
          <rPr>
            <sz val="8"/>
            <rFont val="Calibri"/>
            <family val="2"/>
          </rPr>
          <t xml:space="preserve">
1. Steel
2. Supplementary Cementitious Materials (pozolans, fly ash, etc)
3. Asphalt
4. Countertops
5. Other</t>
        </r>
      </text>
    </comment>
    <comment ref="L80" authorId="0">
      <text>
        <r>
          <rPr>
            <b/>
            <sz val="8"/>
            <rFont val="Calibri"/>
            <family val="2"/>
          </rPr>
          <t>Regional Materials:</t>
        </r>
        <r>
          <rPr>
            <sz val="8"/>
            <rFont val="Calibri"/>
            <family val="2"/>
          </rPr>
          <t xml:space="preserve">
1. Onsite Salvaged Materials
2. Regionally Obtained Concrete
3. Regionally Obtained Lumber
4. Regionally Obtained Plant Material
5. Other</t>
        </r>
      </text>
    </comment>
    <comment ref="L81" authorId="0">
      <text>
        <r>
          <rPr>
            <b/>
            <sz val="8"/>
            <rFont val="Calibri"/>
            <family val="2"/>
          </rPr>
          <t>Biopreferred Products:</t>
        </r>
        <r>
          <rPr>
            <sz val="8"/>
            <rFont val="Calibri"/>
            <family val="2"/>
          </rPr>
          <t xml:space="preserve">
1. Biopreferred Form Release Agent
2. Biopreferred Carpet
3. Biopreferred Sealants and Coatings
4. Other</t>
        </r>
      </text>
    </comment>
    <comment ref="L82" authorId="0">
      <text>
        <r>
          <rPr>
            <b/>
            <sz val="8"/>
            <rFont val="Calibri"/>
            <family val="2"/>
          </rPr>
          <t>Rapidly Renewable Materials:</t>
        </r>
        <r>
          <rPr>
            <sz val="8"/>
            <rFont val="Calibri"/>
            <family val="2"/>
          </rPr>
          <t xml:space="preserve">
1. Bamboo Flooring
2. Cork Flooring
3. Wheatboard Countertops
4. Linoleum Flooring
5. Bamboo Window Blinds
6. Cotton Batt Insulation
7. Wool Carpeting
8. Soy Based Form Release Agent
9. Biobased Paints
10. Straw Bales
11. Coir Geotextile Fabric
12. Jute Based Geotextile Fabric
13. Other</t>
        </r>
      </text>
    </comment>
    <comment ref="L93" authorId="0">
      <text>
        <r>
          <rPr>
            <b/>
            <sz val="8"/>
            <rFont val="Calibri"/>
            <family val="2"/>
          </rPr>
          <t>Construction IAQ Management Plan, Before Occupancy:</t>
        </r>
        <r>
          <rPr>
            <sz val="8"/>
            <rFont val="Calibri"/>
            <family val="2"/>
          </rPr>
          <t xml:space="preserve">
1. Prepare IAQ Management Plan
2. Perform building flushout (14,000 cf per sf of building) with air 60F or higher and less than 60% RH.
3.Perform flushout (3500 cf per sf of building) and after occupancy provide a minimum 0.30 cfm/sf outside air or as determined by ASHRAE 62.1 - 2007, whichever is greater until a total of 14,000 cf per sf of building has been delivered to the space.
4. Conduct baseline IAQ testing, after construction and before occupancy in accordance with "EPA Compendium of Methods for the Determination of Air Pollutants in Indoor Air" insuring contaminant levels are below levels in LEED Reference Guide for Green Building Design and Construction, 2009 Edition (EQ Credit 3.2).
5. Other</t>
        </r>
      </text>
    </comment>
    <comment ref="O22" authorId="0">
      <text>
        <r>
          <rPr>
            <b/>
            <sz val="8"/>
            <rFont val="Calibri"/>
            <family val="2"/>
          </rPr>
          <t>Development Density:</t>
        </r>
        <r>
          <rPr>
            <sz val="8"/>
            <rFont val="Calibri"/>
            <family val="2"/>
          </rPr>
          <t xml:space="preserve">
1. Construct or renovate a building on a previously developed site and in a community with a min. density of 60,000 SF/Acre
2.  Building is located on a previously developed site
3.  Building is within 1/2 mile of a residential area with an avg. density of 10 Units/Acre
4. Building is located within 1/2 mile of at least 10 basic services
5. Building has pedestrian access between building and services
6. Other</t>
        </r>
      </text>
    </comment>
    <comment ref="O23" authorId="0">
      <text>
        <r>
          <rPr>
            <b/>
            <sz val="8"/>
            <rFont val="Tahoma"/>
            <family val="2"/>
          </rPr>
          <t xml:space="preserve">Brownfield Redevelopment:
</t>
        </r>
        <r>
          <rPr>
            <sz val="8"/>
            <rFont val="Calibri"/>
            <family val="2"/>
          </rPr>
          <t xml:space="preserve">1. Develop on a site documented as contaminated (ASTM E1903-97 Phase 2)
2. Develop on a site defined as a Brownfield by local, state, or federal agency
3. Other
</t>
        </r>
      </text>
    </comment>
    <comment ref="O24" authorId="0">
      <text>
        <r>
          <rPr>
            <b/>
            <sz val="8"/>
            <rFont val="Calibri"/>
            <family val="2"/>
          </rPr>
          <t>Alternative Transportation:</t>
        </r>
        <r>
          <rPr>
            <sz val="8"/>
            <rFont val="Calibri"/>
            <family val="2"/>
          </rPr>
          <t xml:space="preserve">
1. Locate project within 1/2 mile walking distance of an existing or planned and funded commuter rail, light rail, or subway station
2. Locate the project within 1/4 mile walking distance of 1 or more stops for 2 or more public, campus, or private bus lines useable by building occupants
3. Other</t>
        </r>
      </text>
    </comment>
    <comment ref="O26" authorId="0">
      <text>
        <r>
          <rPr>
            <b/>
            <sz val="8"/>
            <rFont val="Calibri"/>
            <family val="2"/>
          </rPr>
          <t>Low Emitting &amp; Fuel Efficient Vehicles:</t>
        </r>
        <r>
          <rPr>
            <sz val="8"/>
            <rFont val="Calibri"/>
            <family val="2"/>
          </rPr>
          <t xml:space="preserve">
1. Provide preferred parking for low-emitting and fuel-efficient vehicles for 5% of vehicle parking capacity (discounted parking rates may be acceptable substitute - consult ref. guide)
2. Install alternative-fuel fueling stations for 3% of the total vehicle parking capacity.  Liquid or gaseous fueling facilities must be separately ventilated or located outdoors.
3. Other</t>
        </r>
      </text>
    </comment>
    <comment ref="O28" authorId="0">
      <text>
        <r>
          <rPr>
            <b/>
            <sz val="8"/>
            <rFont val="Calibri"/>
            <family val="2"/>
          </rPr>
          <t xml:space="preserve">Site Development - Protect or Restore Habitat:
</t>
        </r>
        <r>
          <rPr>
            <sz val="8"/>
            <rFont val="Calibri"/>
            <family val="2"/>
          </rPr>
          <t>1. Stack the building program
2. Tuck-under parking 
3. Share parking facilities with neighbors
4. Establish construction boundaries to minimize disturbance of the existing site
5. Restore previously degraded areas to their natural state
6. Select of appropriate native or adapted plants. 
7. Prohibit plants listed as invasive or noxious weed species. 
8. Avoid monoculture
9. Other</t>
        </r>
      </text>
    </comment>
    <comment ref="O29" authorId="0">
      <text>
        <r>
          <rPr>
            <b/>
            <sz val="8"/>
            <rFont val="Calibri"/>
            <family val="2"/>
          </rPr>
          <t xml:space="preserve">Maximize Open Space
</t>
        </r>
        <r>
          <rPr>
            <sz val="8"/>
            <rFont val="Calibri"/>
            <family val="2"/>
          </rPr>
          <t>1.</t>
        </r>
        <r>
          <rPr>
            <b/>
            <sz val="8"/>
            <rFont val="Calibri"/>
            <family val="2"/>
          </rPr>
          <t xml:space="preserve"> </t>
        </r>
        <r>
          <rPr>
            <sz val="8"/>
            <rFont val="Calibri"/>
            <family val="2"/>
          </rPr>
          <t xml:space="preserve">Stacking the building program
2. Tuck-under parking
3. Sharing parking facilities 
4. Other
</t>
        </r>
      </text>
    </comment>
    <comment ref="O31" authorId="0">
      <text>
        <r>
          <rPr>
            <b/>
            <sz val="8"/>
            <rFont val="Calibri"/>
            <family val="2"/>
          </rPr>
          <t xml:space="preserve">Stormwater Design-Quality Control:
</t>
        </r>
        <r>
          <rPr>
            <sz val="8"/>
            <rFont val="Calibri"/>
            <family val="2"/>
          </rPr>
          <t>1. Vegetated roofs
2. P</t>
        </r>
        <r>
          <rPr>
            <b/>
            <sz val="8"/>
            <rFont val="Calibri"/>
            <family val="2"/>
          </rPr>
          <t>e</t>
        </r>
        <r>
          <rPr>
            <sz val="8"/>
            <rFont val="Calibri"/>
            <family val="2"/>
          </rPr>
          <t>rvious pavement
3. Grid pavers
4. Rain Gardens
5. Vegetated Swales
6. Disconnection of Imperviousness
7. Rainwater Recycling 
8. Low-impact development
9. Environmentally  Sensitive Design
10. Constructed wetlands
11. Vegetated Filters 
12. Other</t>
        </r>
      </text>
    </comment>
    <comment ref="O32" authorId="0">
      <text>
        <r>
          <rPr>
            <b/>
            <sz val="8"/>
            <rFont val="Calibri"/>
            <family val="2"/>
          </rPr>
          <t>Protect Hydrology</t>
        </r>
        <r>
          <rPr>
            <sz val="8"/>
            <rFont val="Calibri"/>
            <family val="2"/>
          </rPr>
          <t xml:space="preserve">
For development footprints that exceeds 5,000 square feet maintain or restore, to the maximum extent technically feasible, the predevelopment hydrology of the property with regard to the temperature, rate, volume, and duration of flow.
1. Vegetated Roofs,
2. Pervious Paving
3. Reuse stormwater for landscape irrigation
4. Reuse stormwater for toilet and urinal flushing
5. Reuse stormwater for custodial uses
6. Grid pavers
7. Rain Gardens
8. Vegetated Swales
9. Constructed wetlands
10. Vegetated Filters 
11. Other</t>
        </r>
      </text>
    </comment>
    <comment ref="O33" authorId="0">
      <text>
        <r>
          <rPr>
            <b/>
            <sz val="8"/>
            <rFont val="Calibri"/>
            <family val="2"/>
          </rPr>
          <t>Heat Island Effect, Non-Roof</t>
        </r>
        <r>
          <rPr>
            <sz val="8"/>
            <rFont val="Calibri"/>
            <family val="2"/>
          </rPr>
          <t xml:space="preserve">
1. Shade from native or adapted trees and large shrubs
2. Shade from vegetated trellises or other exterior structures supporting vegetation. 
3. High albedo coatings and integral colorants for asphalt
4. Shade impervious surfaces with photovoltaic cells 
5. Vegetated roofs 
6. Open grid paving 
7. High-albedo concrete,
8. Other</t>
        </r>
      </text>
    </comment>
    <comment ref="O34" authorId="0">
      <text>
        <r>
          <rPr>
            <b/>
            <sz val="8"/>
            <rFont val="Calibri"/>
            <family val="2"/>
          </rPr>
          <t>Heat Island Effect, Roof</t>
        </r>
        <r>
          <rPr>
            <sz val="8"/>
            <rFont val="Calibri"/>
            <family val="2"/>
          </rPr>
          <t xml:space="preserve">
1. Install high-albedo roof(s).
2. Install vegetated roofs 
3. Install PV panels on roof.
4. Other</t>
        </r>
      </text>
    </comment>
    <comment ref="O35" authorId="0">
      <text>
        <r>
          <rPr>
            <b/>
            <sz val="8"/>
            <rFont val="Calibri"/>
            <family val="2"/>
          </rPr>
          <t>Light Pollution Reduction</t>
        </r>
        <r>
          <rPr>
            <sz val="8"/>
            <rFont val="Calibri"/>
            <family val="2"/>
          </rPr>
          <t xml:space="preserve">
1. Minimize site lighting  
2. Exterior fixtures are full cutoff luminaires
3. Interior light fixtures produce no direct light spillage through windows.
4 Exterior surfaces are low-reflectance
5. Spotlights are low-angle
5. Other</t>
        </r>
      </text>
    </comment>
    <comment ref="O36" authorId="0">
      <text>
        <r>
          <rPr>
            <b/>
            <sz val="8"/>
            <rFont val="Calibri"/>
            <family val="2"/>
          </rPr>
          <t>Soundscape Preservation:</t>
        </r>
        <r>
          <rPr>
            <sz val="8"/>
            <rFont val="Calibri"/>
            <family val="2"/>
          </rPr>
          <t xml:space="preserve">
1. No exterior noise producing equipment
2. Exterior noise producing equipment is quieter than ambient noise levels.
3. Sound screening is installed to reduce noise levels of outside noise producing equipment.
4. Other</t>
        </r>
      </text>
    </comment>
    <comment ref="O37" authorId="0">
      <text>
        <r>
          <rPr>
            <b/>
            <sz val="8"/>
            <rFont val="Calibri"/>
            <family val="2"/>
          </rPr>
          <t>Dark Sky Preservation:</t>
        </r>
        <r>
          <rPr>
            <sz val="8"/>
            <rFont val="Calibri"/>
            <family val="2"/>
          </rPr>
          <t xml:space="preserve">
1. Minimize site lighting  
2. All exterior fixtures are full cutoff luminaires
3. Exterior surfaces are low-reflectance
4. Spotlights are low-angle
5. Other</t>
        </r>
        <r>
          <rPr>
            <b/>
            <sz val="8"/>
            <rFont val="Calibri"/>
            <family val="2"/>
          </rPr>
          <t xml:space="preserve">
</t>
        </r>
        <r>
          <rPr>
            <sz val="8"/>
            <rFont val="Calibri"/>
            <family val="2"/>
          </rPr>
          <t xml:space="preserve">
</t>
        </r>
      </text>
    </comment>
    <comment ref="R22" authorId="0">
      <text>
        <r>
          <rPr>
            <b/>
            <sz val="8"/>
            <rFont val="Calibri"/>
            <family val="2"/>
          </rPr>
          <t>Development Density:</t>
        </r>
        <r>
          <rPr>
            <sz val="8"/>
            <rFont val="Calibri"/>
            <family val="2"/>
          </rPr>
          <t xml:space="preserve">
1. Construct or renovate a building on a previously developed site and in a community with a min. density of 60,000 SF/Acre
2.  Building is located on a previously developed site
3.  Building is within 1/2 mile of a residential area with an avg. density of 10 Units/Acre
4. Building is located within 1/2 mile of at least 10 basic services
5. Building has pedestrian access between building and services
6. Other</t>
        </r>
      </text>
    </comment>
    <comment ref="R23" authorId="0">
      <text>
        <r>
          <rPr>
            <b/>
            <sz val="8"/>
            <rFont val="Tahoma"/>
            <family val="2"/>
          </rPr>
          <t xml:space="preserve">Brownfield Redevelopment:
</t>
        </r>
        <r>
          <rPr>
            <sz val="8"/>
            <rFont val="Calibri"/>
            <family val="2"/>
          </rPr>
          <t xml:space="preserve">1. Develop on a site documented as contaminated (ASTM E1903-97 Phase 2)
2. Develop on a site defined as a Brownfield by local, state, or federal agency
3. Other
</t>
        </r>
      </text>
    </comment>
    <comment ref="R24" authorId="0">
      <text>
        <r>
          <rPr>
            <b/>
            <sz val="8"/>
            <rFont val="Calibri"/>
            <family val="2"/>
          </rPr>
          <t>Alternative Transportation:</t>
        </r>
        <r>
          <rPr>
            <sz val="8"/>
            <rFont val="Calibri"/>
            <family val="2"/>
          </rPr>
          <t xml:space="preserve">
1. Locate project within 1/2 mile walking distance of an existing or planned and funded commuter rail, light rail, or subway station
2. Locate the project within 1/4 mile walking distance of 1 or more stops for 2 or more public, campus, or private bus lines useable by building occupants
3. Other</t>
        </r>
      </text>
    </comment>
    <comment ref="R26" authorId="0">
      <text>
        <r>
          <rPr>
            <b/>
            <sz val="8"/>
            <rFont val="Calibri"/>
            <family val="2"/>
          </rPr>
          <t>Low Emitting &amp; Fuel Efficient Vehicles:</t>
        </r>
        <r>
          <rPr>
            <sz val="8"/>
            <rFont val="Calibri"/>
            <family val="2"/>
          </rPr>
          <t xml:space="preserve">
1. Provide preferred parking for low-emitting and fuel-efficient vehicles for 5% of vehicle parking capacity (discounted parking rates may be acceptable substitute - consult ref. guide)
2. Install alternative-fuel fueling stations for 3% of the total vehicle parking capacity.  Liquid or gaseous fueling facilities must be separately ventilated or located outdoors.
3. Other</t>
        </r>
      </text>
    </comment>
    <comment ref="R28" authorId="0">
      <text>
        <r>
          <rPr>
            <b/>
            <sz val="8"/>
            <rFont val="Calibri"/>
            <family val="2"/>
          </rPr>
          <t xml:space="preserve">Site Development - Protect or Restore Habitat:
</t>
        </r>
        <r>
          <rPr>
            <sz val="8"/>
            <rFont val="Calibri"/>
            <family val="2"/>
          </rPr>
          <t>1. Stack the building program
2. Tuck-under parking 
3. Share parking facilities with neighbors
4. Establish construction boundaries to minimize disturbance of the existing site
5. Restore previously degraded areas to their natural state
6. Select of appropriate native or adapted plants. 
7. Prohibit plants listed as invasive or noxious weed species. 
8. Avoid monoculture
9. Other</t>
        </r>
      </text>
    </comment>
    <comment ref="R29" authorId="0">
      <text>
        <r>
          <rPr>
            <b/>
            <sz val="8"/>
            <rFont val="Calibri"/>
            <family val="2"/>
          </rPr>
          <t xml:space="preserve">Maximize Open Space
</t>
        </r>
        <r>
          <rPr>
            <sz val="8"/>
            <rFont val="Calibri"/>
            <family val="2"/>
          </rPr>
          <t>1.</t>
        </r>
        <r>
          <rPr>
            <b/>
            <sz val="8"/>
            <rFont val="Calibri"/>
            <family val="2"/>
          </rPr>
          <t xml:space="preserve"> </t>
        </r>
        <r>
          <rPr>
            <sz val="8"/>
            <rFont val="Calibri"/>
            <family val="2"/>
          </rPr>
          <t xml:space="preserve">Stacking the building program
2. Tuck-under parking
3. Sharing parking facilities 
4. Other
</t>
        </r>
      </text>
    </comment>
    <comment ref="R31" authorId="0">
      <text>
        <r>
          <rPr>
            <b/>
            <sz val="8"/>
            <rFont val="Calibri"/>
            <family val="2"/>
          </rPr>
          <t xml:space="preserve">Stormwater Design-Quality Control:
</t>
        </r>
        <r>
          <rPr>
            <sz val="8"/>
            <rFont val="Calibri"/>
            <family val="2"/>
          </rPr>
          <t>1. Vegetated roofs
2. P</t>
        </r>
        <r>
          <rPr>
            <b/>
            <sz val="8"/>
            <rFont val="Calibri"/>
            <family val="2"/>
          </rPr>
          <t>e</t>
        </r>
        <r>
          <rPr>
            <sz val="8"/>
            <rFont val="Calibri"/>
            <family val="2"/>
          </rPr>
          <t>rvious pavement
3. Grid pavers
4. Rain Gardens
5. Vegetated Swales
6. Disconnection of Imperviousness
7. Rainwater Recycling 
8. Low-impact development
9. Environmentally  Sensitive Design
10. Constructed wetlands
11. Vegetated Filters 
12. Other</t>
        </r>
      </text>
    </comment>
    <comment ref="R32" authorId="0">
      <text>
        <r>
          <rPr>
            <b/>
            <sz val="8"/>
            <rFont val="Calibri"/>
            <family val="2"/>
          </rPr>
          <t>Protect Hydrology</t>
        </r>
        <r>
          <rPr>
            <sz val="8"/>
            <rFont val="Calibri"/>
            <family val="2"/>
          </rPr>
          <t xml:space="preserve">
For development footprints that exceeds 5,000 square feet maintain or restore, to the maximum extent technically feasible, the predevelopment hydrology of the property with regard to the temperature, rate, volume, and duration of flow.
1. Vegetated Roofs,
2. Pervious Paving
3. Reuse stormwater for landscape irrigation
4. Reuse stormwater for toilet and urinal flushing
5. Reuse stormwater for custodial uses
6. Grid pavers
7. Rain Gardens
8. Vegetated Swales
9. Constructed wetlands
10. Vegetated Filters 
11. Other</t>
        </r>
      </text>
    </comment>
    <comment ref="R33" authorId="0">
      <text>
        <r>
          <rPr>
            <b/>
            <sz val="8"/>
            <rFont val="Calibri"/>
            <family val="2"/>
          </rPr>
          <t>Heat Island Effect, Non-Roof</t>
        </r>
        <r>
          <rPr>
            <sz val="8"/>
            <rFont val="Calibri"/>
            <family val="2"/>
          </rPr>
          <t xml:space="preserve">
1. Shade from native or adapted trees and large shrubs
2. Shade from vegetated trellises or other exterior structures supporting vegetation. 
3. High albedo coatings and integral colorants for asphalt
4. Shade impervious surfaces with photovoltaic cells 
5. Vegetated roofs 
6. Open grid paving 
7. High-albedo concrete,
8. Other</t>
        </r>
      </text>
    </comment>
    <comment ref="R34" authorId="0">
      <text>
        <r>
          <rPr>
            <b/>
            <sz val="8"/>
            <rFont val="Calibri"/>
            <family val="2"/>
          </rPr>
          <t>Heat Island Effect, Roof</t>
        </r>
        <r>
          <rPr>
            <sz val="8"/>
            <rFont val="Calibri"/>
            <family val="2"/>
          </rPr>
          <t xml:space="preserve">
1. Install high-albedo roof(s).
2. Install vegetated roofs 
3. Install PV panels on roof.
4. Other</t>
        </r>
      </text>
    </comment>
    <comment ref="R35" authorId="0">
      <text>
        <r>
          <rPr>
            <b/>
            <sz val="8"/>
            <rFont val="Calibri"/>
            <family val="2"/>
          </rPr>
          <t>Light Pollution Reduction</t>
        </r>
        <r>
          <rPr>
            <sz val="8"/>
            <rFont val="Calibri"/>
            <family val="2"/>
          </rPr>
          <t xml:space="preserve">
1. Minimize site lighting  
2. Exterior fixtures are full cutoff luminaires
3. Interior light fixtures produce no direct light spillage through windows.
4 Exterior surfaces are low-reflectance
5. Spotlights are low-angle
5. Other</t>
        </r>
      </text>
    </comment>
    <comment ref="R36" authorId="0">
      <text>
        <r>
          <rPr>
            <b/>
            <sz val="8"/>
            <rFont val="Calibri"/>
            <family val="2"/>
          </rPr>
          <t>Soundscape Preservation:</t>
        </r>
        <r>
          <rPr>
            <sz val="8"/>
            <rFont val="Calibri"/>
            <family val="2"/>
          </rPr>
          <t xml:space="preserve">
1. No exterior noise producing equipment
2. Exterior noise producing equipment is quieter than ambient noise levels.
3. Sound screening is installed to reduce noise levels of outside noise producing equipment.
4. Other</t>
        </r>
      </text>
    </comment>
    <comment ref="R37" authorId="0">
      <text>
        <r>
          <rPr>
            <b/>
            <sz val="8"/>
            <rFont val="Calibri"/>
            <family val="2"/>
          </rPr>
          <t>Dark Sky Preservation:</t>
        </r>
        <r>
          <rPr>
            <sz val="8"/>
            <rFont val="Calibri"/>
            <family val="2"/>
          </rPr>
          <t xml:space="preserve">
1. Minimize site lighting  
2. All exterior fixtures are full cutoff luminaires
3. Exterior surfaces are low-reflectance
4. Spotlights are low-angle
5. Other</t>
        </r>
        <r>
          <rPr>
            <b/>
            <sz val="8"/>
            <rFont val="Calibri"/>
            <family val="2"/>
          </rPr>
          <t xml:space="preserve">
</t>
        </r>
        <r>
          <rPr>
            <sz val="8"/>
            <rFont val="Calibri"/>
            <family val="2"/>
          </rPr>
          <t xml:space="preserve">
</t>
        </r>
      </text>
    </comment>
    <comment ref="U22" authorId="0">
      <text>
        <r>
          <rPr>
            <b/>
            <sz val="8"/>
            <rFont val="Calibri"/>
            <family val="2"/>
          </rPr>
          <t>Development Density:</t>
        </r>
        <r>
          <rPr>
            <sz val="8"/>
            <rFont val="Calibri"/>
            <family val="2"/>
          </rPr>
          <t xml:space="preserve">
1. Construct or renovate a building on a previously developed site and in a community with a min. density of 60,000 SF/Acre
2.  Building is located on a previously developed site
3.  Building is within 1/2 mile of a residential area with an avg. density of 10 Units/Acre
4. Building is located within 1/2 mile of at least 10 basic services
5. Building has pedestrian access between building and services
6. Other</t>
        </r>
      </text>
    </comment>
    <comment ref="U23" authorId="0">
      <text>
        <r>
          <rPr>
            <b/>
            <sz val="8"/>
            <rFont val="Tahoma"/>
            <family val="2"/>
          </rPr>
          <t xml:space="preserve">Brownfield Redevelopment:
</t>
        </r>
        <r>
          <rPr>
            <sz val="8"/>
            <rFont val="Calibri"/>
            <family val="2"/>
          </rPr>
          <t xml:space="preserve">1. Develop on a site documented as contaminated (ASTM E1903-97 Phase 2)
2. Develop on a site defined as a Brownfield by local, state, or federal agency
3. Other
</t>
        </r>
      </text>
    </comment>
    <comment ref="U24" authorId="0">
      <text>
        <r>
          <rPr>
            <b/>
            <sz val="8"/>
            <rFont val="Calibri"/>
            <family val="2"/>
          </rPr>
          <t>Alternative Transportation:</t>
        </r>
        <r>
          <rPr>
            <sz val="8"/>
            <rFont val="Calibri"/>
            <family val="2"/>
          </rPr>
          <t xml:space="preserve">
1. Locate project within 1/2 mile walking distance of an existing or planned and funded commuter rail, light rail, or subway station
2. Locate the project within 1/4 mile walking distance of 1 or more stops for 2 or more public, campus, or private bus lines useable by building occupants
3. Other</t>
        </r>
      </text>
    </comment>
    <comment ref="U26" authorId="0">
      <text>
        <r>
          <rPr>
            <b/>
            <sz val="8"/>
            <rFont val="Calibri"/>
            <family val="2"/>
          </rPr>
          <t>Low Emitting &amp; Fuel Efficient Vehicles:</t>
        </r>
        <r>
          <rPr>
            <sz val="8"/>
            <rFont val="Calibri"/>
            <family val="2"/>
          </rPr>
          <t xml:space="preserve">
1. Provide preferred parking for low-emitting and fuel-efficient vehicles for 5% of vehicle parking capacity (discounted parking rates may be acceptable substitute - consult ref. guide)
2. Install alternative-fuel fueling stations for 3% of the total vehicle parking capacity.  Liquid or gaseous fueling facilities must be separately ventilated or located outdoors.
3. Other</t>
        </r>
      </text>
    </comment>
    <comment ref="U28" authorId="0">
      <text>
        <r>
          <rPr>
            <b/>
            <sz val="8"/>
            <rFont val="Calibri"/>
            <family val="2"/>
          </rPr>
          <t xml:space="preserve">Site Development - Protect or Restore Habitat:
</t>
        </r>
        <r>
          <rPr>
            <sz val="8"/>
            <rFont val="Calibri"/>
            <family val="2"/>
          </rPr>
          <t>1. Stack the building program
2. Tuck-under parking 
3. Share parking facilities with neighbors
4. Establish construction boundaries to minimize disturbance of the existing site
5. Restore previously degraded areas to their natural state
6. Select of appropriate native or adapted plants. 
7. Prohibit plants listed as invasive or noxious weed species. 
8. Avoid monoculture
9. Other</t>
        </r>
      </text>
    </comment>
    <comment ref="U29" authorId="0">
      <text>
        <r>
          <rPr>
            <b/>
            <sz val="8"/>
            <rFont val="Calibri"/>
            <family val="2"/>
          </rPr>
          <t xml:space="preserve">Maximize Open Space
</t>
        </r>
        <r>
          <rPr>
            <sz val="8"/>
            <rFont val="Calibri"/>
            <family val="2"/>
          </rPr>
          <t>1.</t>
        </r>
        <r>
          <rPr>
            <b/>
            <sz val="8"/>
            <rFont val="Calibri"/>
            <family val="2"/>
          </rPr>
          <t xml:space="preserve"> </t>
        </r>
        <r>
          <rPr>
            <sz val="8"/>
            <rFont val="Calibri"/>
            <family val="2"/>
          </rPr>
          <t xml:space="preserve">Stacking the building program
2. Tuck-under parking
3. Sharing parking facilities 
4. Other
</t>
        </r>
      </text>
    </comment>
    <comment ref="U31" authorId="0">
      <text>
        <r>
          <rPr>
            <b/>
            <sz val="8"/>
            <rFont val="Calibri"/>
            <family val="2"/>
          </rPr>
          <t xml:space="preserve">Stormwater Design-Quality Control:
</t>
        </r>
        <r>
          <rPr>
            <sz val="8"/>
            <rFont val="Calibri"/>
            <family val="2"/>
          </rPr>
          <t>1. Vegetated roofs
2. P</t>
        </r>
        <r>
          <rPr>
            <b/>
            <sz val="8"/>
            <rFont val="Calibri"/>
            <family val="2"/>
          </rPr>
          <t>e</t>
        </r>
        <r>
          <rPr>
            <sz val="8"/>
            <rFont val="Calibri"/>
            <family val="2"/>
          </rPr>
          <t>rvious pavement
3. Grid pavers
4. Rain Gardens
5. Vegetated Swales
6. Disconnection of Imperviousness
7. Rainwater Recycling 
8. Low-impact development
9. Environmentally  Sensitive Design
10. Constructed wetlands
11. Vegetated Filters 
12. Other</t>
        </r>
      </text>
    </comment>
    <comment ref="U32" authorId="0">
      <text>
        <r>
          <rPr>
            <b/>
            <sz val="8"/>
            <rFont val="Calibri"/>
            <family val="2"/>
          </rPr>
          <t>Protect Hydrology</t>
        </r>
        <r>
          <rPr>
            <sz val="8"/>
            <rFont val="Calibri"/>
            <family val="2"/>
          </rPr>
          <t xml:space="preserve">
For development footprints that exceeds 5,000 square feet maintain or restore, to the maximum extent technically feasible, the predevelopment hydrology of the property with regard to the temperature, rate, volume, and duration of flow.
1. Vegetated Roofs,
2. Pervious Paving
3. Reuse stormwater for landscape irrigation
4. Reuse stormwater for toilet and urinal flushing
5. Reuse stormwater for custodial uses
6. Grid pavers
7. Rain Gardens
8. Vegetated Swales
9. Constructed wetlands
10. Vegetated Filters 
11. Other</t>
        </r>
      </text>
    </comment>
    <comment ref="U33" authorId="0">
      <text>
        <r>
          <rPr>
            <b/>
            <sz val="8"/>
            <rFont val="Calibri"/>
            <family val="2"/>
          </rPr>
          <t>Heat Island Effect, Non-Roof</t>
        </r>
        <r>
          <rPr>
            <sz val="8"/>
            <rFont val="Calibri"/>
            <family val="2"/>
          </rPr>
          <t xml:space="preserve">
1. Shade from native or adapted trees and large shrubs
2. Shade from vegetated trellises or other exterior structures supporting vegetation. 
3. High albedo coatings and integral colorants for asphalt
4. Shade impervious surfaces with photovoltaic cells 
5. Vegetated roofs 
6. Open grid paving 
7. High-albedo concrete,
8. Other</t>
        </r>
      </text>
    </comment>
    <comment ref="U34" authorId="0">
      <text>
        <r>
          <rPr>
            <b/>
            <sz val="8"/>
            <rFont val="Calibri"/>
            <family val="2"/>
          </rPr>
          <t>Heat Island Effect, Roof</t>
        </r>
        <r>
          <rPr>
            <sz val="8"/>
            <rFont val="Calibri"/>
            <family val="2"/>
          </rPr>
          <t xml:space="preserve">
1. Install high-albedo roof(s).
2. Install vegetated roofs 
3. Install PV panels on roof.
4. Other</t>
        </r>
      </text>
    </comment>
    <comment ref="U35" authorId="0">
      <text>
        <r>
          <rPr>
            <b/>
            <sz val="8"/>
            <rFont val="Calibri"/>
            <family val="2"/>
          </rPr>
          <t>Light Pollution Reduction</t>
        </r>
        <r>
          <rPr>
            <sz val="8"/>
            <rFont val="Calibri"/>
            <family val="2"/>
          </rPr>
          <t xml:space="preserve">
1. Minimize site lighting  
2. Exterior fixtures are full cutoff luminaires
3. Interior light fixtures produce no direct light spillage through windows.
4 Exterior surfaces are low-reflectance
5. Spotlights are low-angle
5. Other</t>
        </r>
      </text>
    </comment>
    <comment ref="U36" authorId="0">
      <text>
        <r>
          <rPr>
            <b/>
            <sz val="8"/>
            <rFont val="Calibri"/>
            <family val="2"/>
          </rPr>
          <t>Soundscape Preservation:</t>
        </r>
        <r>
          <rPr>
            <sz val="8"/>
            <rFont val="Calibri"/>
            <family val="2"/>
          </rPr>
          <t xml:space="preserve">
1. No exterior noise producing equipment
2. Exterior noise producing equipment is quieter than ambient noise levels.
3. Sound screening is installed to reduce noise levels of outside noise producing equipment.
4. Other</t>
        </r>
      </text>
    </comment>
    <comment ref="U37" authorId="0">
      <text>
        <r>
          <rPr>
            <b/>
            <sz val="8"/>
            <rFont val="Calibri"/>
            <family val="2"/>
          </rPr>
          <t>Dark Sky Preservation:</t>
        </r>
        <r>
          <rPr>
            <sz val="8"/>
            <rFont val="Calibri"/>
            <family val="2"/>
          </rPr>
          <t xml:space="preserve">
1. Minimize site lighting  
2. All exterior fixtures are full cutoff luminaires
3. Exterior surfaces are low-reflectance
4. Spotlights are low-angle
5. Other</t>
        </r>
        <r>
          <rPr>
            <b/>
            <sz val="8"/>
            <rFont val="Calibri"/>
            <family val="2"/>
          </rPr>
          <t xml:space="preserve">
</t>
        </r>
        <r>
          <rPr>
            <sz val="8"/>
            <rFont val="Calibri"/>
            <family val="2"/>
          </rPr>
          <t xml:space="preserve">
</t>
        </r>
      </text>
    </comment>
    <comment ref="X22" authorId="0">
      <text>
        <r>
          <rPr>
            <b/>
            <sz val="8"/>
            <rFont val="Calibri"/>
            <family val="2"/>
          </rPr>
          <t>Development Density:</t>
        </r>
        <r>
          <rPr>
            <sz val="8"/>
            <rFont val="Calibri"/>
            <family val="2"/>
          </rPr>
          <t xml:space="preserve">
1. Construct or renovate a building on a previously developed site and in a community with a min. density of 60,000 SF/Acre
2.  Building is located on a previously developed site
3.  Building is within 1/2 mile of a residential area with an avg. density of 10 Units/Acre
4. Building is located within 1/2 mile of at least 10 basic services
5. Building has pedestrian access between building and services
6. Other</t>
        </r>
      </text>
    </comment>
    <comment ref="X23" authorId="0">
      <text>
        <r>
          <rPr>
            <b/>
            <sz val="8"/>
            <rFont val="Tahoma"/>
            <family val="2"/>
          </rPr>
          <t xml:space="preserve">Brownfield Redevelopment:
</t>
        </r>
        <r>
          <rPr>
            <sz val="8"/>
            <rFont val="Calibri"/>
            <family val="2"/>
          </rPr>
          <t xml:space="preserve">1. Develop on a site documented as contaminated (ASTM E1903-97 Phase 2)
2. Develop on a site defined as a Brownfield by local, state, or federal agency
3. Other
</t>
        </r>
      </text>
    </comment>
    <comment ref="X24" authorId="0">
      <text>
        <r>
          <rPr>
            <b/>
            <sz val="8"/>
            <rFont val="Calibri"/>
            <family val="2"/>
          </rPr>
          <t>Alternative Transportation:</t>
        </r>
        <r>
          <rPr>
            <sz val="8"/>
            <rFont val="Calibri"/>
            <family val="2"/>
          </rPr>
          <t xml:space="preserve">
1. Locate project within 1/2 mile walking distance of an existing or planned and funded commuter rail, light rail, or subway station
2. Locate the project within 1/4 mile walking distance of 1 or more stops for 2 or more public, campus, or private bus lines useable by building occupants
3. Other</t>
        </r>
      </text>
    </comment>
    <comment ref="X26" authorId="0">
      <text>
        <r>
          <rPr>
            <b/>
            <sz val="8"/>
            <rFont val="Calibri"/>
            <family val="2"/>
          </rPr>
          <t>Low Emitting &amp; Fuel Efficient Vehicles:</t>
        </r>
        <r>
          <rPr>
            <sz val="8"/>
            <rFont val="Calibri"/>
            <family val="2"/>
          </rPr>
          <t xml:space="preserve">
1. Provide preferred parking for low-emitting and fuel-efficient vehicles for 5% of vehicle parking capacity (discounted parking rates may be acceptable substitute - consult ref. guide)
2. Install alternative-fuel fueling stations for 3% of the total vehicle parking capacity.  Liquid or gaseous fueling facilities must be separately ventilated or located outdoors.
3. Other</t>
        </r>
      </text>
    </comment>
    <comment ref="X28" authorId="0">
      <text>
        <r>
          <rPr>
            <b/>
            <sz val="8"/>
            <rFont val="Calibri"/>
            <family val="2"/>
          </rPr>
          <t xml:space="preserve">Site Development - Protect or Restore Habitat:
</t>
        </r>
        <r>
          <rPr>
            <sz val="8"/>
            <rFont val="Calibri"/>
            <family val="2"/>
          </rPr>
          <t>1. Stack the building program
2. Tuck-under parking 
3. Share parking facilities with neighbors
4. Establish construction boundaries to minimize disturbance of the existing site
5. Restore previously degraded areas to their natural state
6. Select of appropriate native or adapted plants. 
7. Prohibit plants listed as invasive or noxious weed species. 
8. Avoid monoculture
9. Other</t>
        </r>
      </text>
    </comment>
    <comment ref="X29" authorId="0">
      <text>
        <r>
          <rPr>
            <b/>
            <sz val="8"/>
            <rFont val="Calibri"/>
            <family val="2"/>
          </rPr>
          <t xml:space="preserve">Maximize Open Space
</t>
        </r>
        <r>
          <rPr>
            <sz val="8"/>
            <rFont val="Calibri"/>
            <family val="2"/>
          </rPr>
          <t>1.</t>
        </r>
        <r>
          <rPr>
            <b/>
            <sz val="8"/>
            <rFont val="Calibri"/>
            <family val="2"/>
          </rPr>
          <t xml:space="preserve"> </t>
        </r>
        <r>
          <rPr>
            <sz val="8"/>
            <rFont val="Calibri"/>
            <family val="2"/>
          </rPr>
          <t xml:space="preserve">Stacking the building program
2. Tuck-under parking
3. Sharing parking facilities 
4. Other
</t>
        </r>
      </text>
    </comment>
    <comment ref="X31" authorId="0">
      <text>
        <r>
          <rPr>
            <b/>
            <sz val="8"/>
            <rFont val="Calibri"/>
            <family val="2"/>
          </rPr>
          <t xml:space="preserve">Stormwater Design-Quality Control:
</t>
        </r>
        <r>
          <rPr>
            <sz val="8"/>
            <rFont val="Calibri"/>
            <family val="2"/>
          </rPr>
          <t>1. Vegetated roofs
2. P</t>
        </r>
        <r>
          <rPr>
            <b/>
            <sz val="8"/>
            <rFont val="Calibri"/>
            <family val="2"/>
          </rPr>
          <t>e</t>
        </r>
        <r>
          <rPr>
            <sz val="8"/>
            <rFont val="Calibri"/>
            <family val="2"/>
          </rPr>
          <t>rvious pavement
3. Grid pavers
4. Rain Gardens
5. Vegetated Swales
6. Disconnection of Imperviousness
7. Rainwater Recycling 
8. Low-impact development
9. Environmentally  Sensitive Design
10. Constructed wetlands
11. Vegetated Filters 
12. Other</t>
        </r>
      </text>
    </comment>
    <comment ref="X32" authorId="0">
      <text>
        <r>
          <rPr>
            <b/>
            <sz val="8"/>
            <rFont val="Calibri"/>
            <family val="2"/>
          </rPr>
          <t>Protect Hydrology</t>
        </r>
        <r>
          <rPr>
            <sz val="8"/>
            <rFont val="Calibri"/>
            <family val="2"/>
          </rPr>
          <t xml:space="preserve">
For development footprints that exceeds 5,000 square feet maintain or restore, to the maximum extent technically feasible, the predevelopment hydrology of the property with regard to the temperature, rate, volume, and duration of flow.
1. Vegetated Roofs,
2. Pervious Paving
3. Reuse stormwater for landscape irrigation
4. Reuse stormwater for toilet and urinal flushing
5. Reuse stormwater for custodial uses
6. Grid pavers
7. Rain Gardens
8. Vegetated Swales
9. Constructed wetlands
10. Vegetated Filters 
11. Other</t>
        </r>
      </text>
    </comment>
    <comment ref="X33" authorId="0">
      <text>
        <r>
          <rPr>
            <b/>
            <sz val="8"/>
            <rFont val="Calibri"/>
            <family val="2"/>
          </rPr>
          <t>Heat Island Effect, Non-Roof</t>
        </r>
        <r>
          <rPr>
            <sz val="8"/>
            <rFont val="Calibri"/>
            <family val="2"/>
          </rPr>
          <t xml:space="preserve">
1. Shade from native or adapted trees and large shrubs
2. Shade from vegetated trellises or other exterior structures supporting vegetation. 
3. High albedo coatings and integral colorants for asphalt
4. Shade impervious surfaces with photovoltaic cells 
5. Vegetated roofs 
6. Open grid paving 
7. High-albedo concrete,
8. Other</t>
        </r>
      </text>
    </comment>
    <comment ref="X34" authorId="0">
      <text>
        <r>
          <rPr>
            <b/>
            <sz val="8"/>
            <rFont val="Calibri"/>
            <family val="2"/>
          </rPr>
          <t>Heat Island Effect, Roof</t>
        </r>
        <r>
          <rPr>
            <sz val="8"/>
            <rFont val="Calibri"/>
            <family val="2"/>
          </rPr>
          <t xml:space="preserve">
1. Install high-albedo roof(s).
2. Install vegetated roofs 
3. Install PV panels on roof.
4. Other</t>
        </r>
      </text>
    </comment>
    <comment ref="X35" authorId="0">
      <text>
        <r>
          <rPr>
            <b/>
            <sz val="8"/>
            <rFont val="Calibri"/>
            <family val="2"/>
          </rPr>
          <t>Light Pollution Reduction</t>
        </r>
        <r>
          <rPr>
            <sz val="8"/>
            <rFont val="Calibri"/>
            <family val="2"/>
          </rPr>
          <t xml:space="preserve">
1. Minimize site lighting  
2. Exterior fixtures are full cutoff luminaires
3. Interior light fixtures produce no direct light spillage through windows.
4 Exterior surfaces are low-reflectance
5. Spotlights are low-angle
5. Other</t>
        </r>
      </text>
    </comment>
    <comment ref="X36" authorId="0">
      <text>
        <r>
          <rPr>
            <b/>
            <sz val="8"/>
            <rFont val="Calibri"/>
            <family val="2"/>
          </rPr>
          <t>Soundscape Preservation:</t>
        </r>
        <r>
          <rPr>
            <sz val="8"/>
            <rFont val="Calibri"/>
            <family val="2"/>
          </rPr>
          <t xml:space="preserve">
1. No exterior noise producing equipment
2. Exterior noise producing equipment is quieter than ambient noise levels.
3. Sound screening is installed to reduce noise levels of outside noise producing equipment.
4. Other</t>
        </r>
      </text>
    </comment>
    <comment ref="X37" authorId="0">
      <text>
        <r>
          <rPr>
            <b/>
            <sz val="8"/>
            <rFont val="Calibri"/>
            <family val="2"/>
          </rPr>
          <t>Dark Sky Preservation:</t>
        </r>
        <r>
          <rPr>
            <sz val="8"/>
            <rFont val="Calibri"/>
            <family val="2"/>
          </rPr>
          <t xml:space="preserve">
1. Minimize site lighting  
2. All exterior fixtures are full cutoff luminaires
3. Exterior surfaces are low-reflectance
4. Spotlights are low-angle
5. Other</t>
        </r>
        <r>
          <rPr>
            <b/>
            <sz val="8"/>
            <rFont val="Calibri"/>
            <family val="2"/>
          </rPr>
          <t xml:space="preserve">
</t>
        </r>
        <r>
          <rPr>
            <sz val="8"/>
            <rFont val="Calibri"/>
            <family val="2"/>
          </rPr>
          <t xml:space="preserve">
</t>
        </r>
      </text>
    </comment>
    <comment ref="AA22" authorId="0">
      <text>
        <r>
          <rPr>
            <b/>
            <sz val="8"/>
            <rFont val="Calibri"/>
            <family val="2"/>
          </rPr>
          <t>Development Density:</t>
        </r>
        <r>
          <rPr>
            <sz val="8"/>
            <rFont val="Calibri"/>
            <family val="2"/>
          </rPr>
          <t xml:space="preserve">
1. Construct or renovate a building on a previously developed site and in a community with a min. density of 60,000 SF/Acre
2.  Building is located on a previously developed site
3.  Building is within 1/2 mile of a residential area with an avg. density of 10 Units/Acre
4. Building is located within 1/2 mile of at least 10 basic services
5. Building has pedestrian access between building and services
6. Other</t>
        </r>
      </text>
    </comment>
    <comment ref="AA23" authorId="0">
      <text>
        <r>
          <rPr>
            <b/>
            <sz val="8"/>
            <rFont val="Tahoma"/>
            <family val="2"/>
          </rPr>
          <t xml:space="preserve">Brownfield Redevelopment:
</t>
        </r>
        <r>
          <rPr>
            <sz val="8"/>
            <rFont val="Calibri"/>
            <family val="2"/>
          </rPr>
          <t xml:space="preserve">1. Develop on a site documented as contaminated (ASTM E1903-97 Phase 2)
2. Develop on a site defined as a Brownfield by local, state, or federal agency
3. Other
</t>
        </r>
      </text>
    </comment>
    <comment ref="AA24" authorId="0">
      <text>
        <r>
          <rPr>
            <b/>
            <sz val="8"/>
            <rFont val="Calibri"/>
            <family val="2"/>
          </rPr>
          <t>Alternative Transportation:</t>
        </r>
        <r>
          <rPr>
            <sz val="8"/>
            <rFont val="Calibri"/>
            <family val="2"/>
          </rPr>
          <t xml:space="preserve">
1. Locate project within 1/2 mile walking distance of an existing or planned and funded commuter rail, light rail, or subway station
2. Locate the project within 1/4 mile walking distance of 1 or more stops for 2 or more public, campus, or private bus lines useable by building occupants
3. Other</t>
        </r>
      </text>
    </comment>
    <comment ref="AA26" authorId="0">
      <text>
        <r>
          <rPr>
            <b/>
            <sz val="8"/>
            <rFont val="Calibri"/>
            <family val="2"/>
          </rPr>
          <t>Low Emitting &amp; Fuel Efficient Vehicles:</t>
        </r>
        <r>
          <rPr>
            <sz val="8"/>
            <rFont val="Calibri"/>
            <family val="2"/>
          </rPr>
          <t xml:space="preserve">
1. Provide preferred parking for low-emitting and fuel-efficient vehicles for 5% of vehicle parking capacity (discounted parking rates may be acceptable substitute - consult ref. guide)
2. Install alternative-fuel fueling stations for 3% of the total vehicle parking capacity.  Liquid or gaseous fueling facilities must be separately ventilated or located outdoors.
3. Other</t>
        </r>
      </text>
    </comment>
    <comment ref="AA28" authorId="0">
      <text>
        <r>
          <rPr>
            <b/>
            <sz val="8"/>
            <rFont val="Calibri"/>
            <family val="2"/>
          </rPr>
          <t xml:space="preserve">Site Development - Protect or Restore Habitat:
</t>
        </r>
        <r>
          <rPr>
            <sz val="8"/>
            <rFont val="Calibri"/>
            <family val="2"/>
          </rPr>
          <t>1. Stack the building program
2. Tuck-under parking 
3. Share parking facilities with neighbors
4. Establish construction boundaries to minimize disturbance of the existing site
5. Restore previously degraded areas to their natural state
6. Select of appropriate native or adapted plants. 
7. Prohibit plants listed as invasive or noxious weed species. 
8. Avoid monoculture
9. Other</t>
        </r>
      </text>
    </comment>
    <comment ref="AA29" authorId="0">
      <text>
        <r>
          <rPr>
            <b/>
            <sz val="8"/>
            <rFont val="Calibri"/>
            <family val="2"/>
          </rPr>
          <t xml:space="preserve">Maximize Open Space
</t>
        </r>
        <r>
          <rPr>
            <sz val="8"/>
            <rFont val="Calibri"/>
            <family val="2"/>
          </rPr>
          <t>1.</t>
        </r>
        <r>
          <rPr>
            <b/>
            <sz val="8"/>
            <rFont val="Calibri"/>
            <family val="2"/>
          </rPr>
          <t xml:space="preserve"> </t>
        </r>
        <r>
          <rPr>
            <sz val="8"/>
            <rFont val="Calibri"/>
            <family val="2"/>
          </rPr>
          <t xml:space="preserve">Stacking the building program
2. Tuck-under parking
3. Sharing parking facilities 
4. Other
</t>
        </r>
      </text>
    </comment>
    <comment ref="AA31" authorId="0">
      <text>
        <r>
          <rPr>
            <b/>
            <sz val="8"/>
            <rFont val="Calibri"/>
            <family val="2"/>
          </rPr>
          <t xml:space="preserve">Stormwater Design-Quality Control:
</t>
        </r>
        <r>
          <rPr>
            <sz val="8"/>
            <rFont val="Calibri"/>
            <family val="2"/>
          </rPr>
          <t>1. Vegetated roofs
2. P</t>
        </r>
        <r>
          <rPr>
            <b/>
            <sz val="8"/>
            <rFont val="Calibri"/>
            <family val="2"/>
          </rPr>
          <t>e</t>
        </r>
        <r>
          <rPr>
            <sz val="8"/>
            <rFont val="Calibri"/>
            <family val="2"/>
          </rPr>
          <t>rvious pavement
3. Grid pavers
4. Rain Gardens
5. Vegetated Swales
6. Disconnection of Imperviousness
7. Rainwater Recycling 
8. Low-impact development
9. Environmentally  Sensitive Design
10. Constructed wetlands
11. Vegetated Filters 
12. Other</t>
        </r>
      </text>
    </comment>
    <comment ref="AA32" authorId="0">
      <text>
        <r>
          <rPr>
            <b/>
            <sz val="8"/>
            <rFont val="Calibri"/>
            <family val="2"/>
          </rPr>
          <t>Protect Hydrology</t>
        </r>
        <r>
          <rPr>
            <sz val="8"/>
            <rFont val="Calibri"/>
            <family val="2"/>
          </rPr>
          <t xml:space="preserve">
For development footprints that exceeds 5,000 square feet maintain or restore, to the maximum extent technically feasible, the predevelopment hydrology of the property with regard to the temperature, rate, volume, and duration of flow.
1. Vegetated Roofs,
2. Pervious Paving
3. Reuse stormwater for landscape irrigation
4. Reuse stormwater for toilet and urinal flushing
5. Reuse stormwater for custodial uses
6. Grid pavers
7. Rain Gardens
8. Vegetated Swales
9. Constructed wetlands
10. Vegetated Filters 
11. Other</t>
        </r>
      </text>
    </comment>
    <comment ref="AA33" authorId="0">
      <text>
        <r>
          <rPr>
            <b/>
            <sz val="8"/>
            <rFont val="Calibri"/>
            <family val="2"/>
          </rPr>
          <t>Heat Island Effect, Non-Roof</t>
        </r>
        <r>
          <rPr>
            <sz val="8"/>
            <rFont val="Calibri"/>
            <family val="2"/>
          </rPr>
          <t xml:space="preserve">
1. Shade from native or adapted trees and large shrubs
2. Shade from vegetated trellises or other exterior structures supporting vegetation. 
3. High albedo coatings and integral colorants for asphalt
4. Shade impervious surfaces with photovoltaic cells 
5. Vegetated roofs 
6. Open grid paving 
7. High-albedo concrete,
8. Other</t>
        </r>
      </text>
    </comment>
    <comment ref="AA34" authorId="0">
      <text>
        <r>
          <rPr>
            <b/>
            <sz val="8"/>
            <rFont val="Calibri"/>
            <family val="2"/>
          </rPr>
          <t>Heat Island Effect, Roof</t>
        </r>
        <r>
          <rPr>
            <sz val="8"/>
            <rFont val="Calibri"/>
            <family val="2"/>
          </rPr>
          <t xml:space="preserve">
1. Install high-albedo roof(s).
2. Install vegetated roofs 
3. Install PV panels on roof.
4. Other</t>
        </r>
      </text>
    </comment>
    <comment ref="AA35" authorId="0">
      <text>
        <r>
          <rPr>
            <b/>
            <sz val="8"/>
            <rFont val="Calibri"/>
            <family val="2"/>
          </rPr>
          <t>Light Pollution Reduction</t>
        </r>
        <r>
          <rPr>
            <sz val="8"/>
            <rFont val="Calibri"/>
            <family val="2"/>
          </rPr>
          <t xml:space="preserve">
1. Minimize site lighting  
2. Exterior fixtures are full cutoff luminaires
3. Interior light fixtures produce no direct light spillage through windows.
4 Exterior surfaces are low-reflectance
5. Spotlights are low-angle
5. Other</t>
        </r>
      </text>
    </comment>
    <comment ref="AA36" authorId="0">
      <text>
        <r>
          <rPr>
            <b/>
            <sz val="8"/>
            <rFont val="Calibri"/>
            <family val="2"/>
          </rPr>
          <t>Soundscape Preservation:</t>
        </r>
        <r>
          <rPr>
            <sz val="8"/>
            <rFont val="Calibri"/>
            <family val="2"/>
          </rPr>
          <t xml:space="preserve">
1. No exterior noise producing equipment
2. Exterior noise producing equipment is quieter than ambient noise levels.
3. Sound screening is installed to reduce noise levels of outside noise producing equipment.
4. Other</t>
        </r>
      </text>
    </comment>
    <comment ref="AA37" authorId="0">
      <text>
        <r>
          <rPr>
            <b/>
            <sz val="8"/>
            <rFont val="Calibri"/>
            <family val="2"/>
          </rPr>
          <t>Dark Sky Preservation:</t>
        </r>
        <r>
          <rPr>
            <sz val="8"/>
            <rFont val="Calibri"/>
            <family val="2"/>
          </rPr>
          <t xml:space="preserve">
1. Minimize site lighting  
2. All exterior fixtures are full cutoff luminaires
3. Exterior surfaces are low-reflectance
4. Spotlights are low-angle
5. Other</t>
        </r>
        <r>
          <rPr>
            <b/>
            <sz val="8"/>
            <rFont val="Calibri"/>
            <family val="2"/>
          </rPr>
          <t xml:space="preserve">
</t>
        </r>
        <r>
          <rPr>
            <sz val="8"/>
            <rFont val="Calibri"/>
            <family val="2"/>
          </rPr>
          <t xml:space="preserve">
</t>
        </r>
      </text>
    </comment>
    <comment ref="O56" authorId="0">
      <text>
        <r>
          <rPr>
            <b/>
            <sz val="8"/>
            <rFont val="Calibri"/>
            <family val="2"/>
          </rPr>
          <t xml:space="preserve">Demonstrate a % improvement over ASHRAE 90.1:
</t>
        </r>
        <r>
          <rPr>
            <b/>
            <u val="single"/>
            <sz val="8"/>
            <rFont val="Tahoma"/>
            <family val="2"/>
          </rPr>
          <t xml:space="preserve">
</t>
        </r>
        <r>
          <rPr>
            <b/>
            <u val="single"/>
            <sz val="8"/>
            <rFont val="Calibri"/>
            <family val="2"/>
          </rPr>
          <t>New Buildings:</t>
        </r>
        <r>
          <rPr>
            <b/>
            <sz val="8"/>
            <rFont val="Calibri"/>
            <family val="2"/>
          </rPr>
          <t xml:space="preserve">
</t>
        </r>
        <r>
          <rPr>
            <sz val="8"/>
            <rFont val="Calibri"/>
            <family val="2"/>
          </rPr>
          <t>1. 12%
2. 14%
3. 16%
4. 18%
5. 20%
6. 22%
7. 24%
8. 26%
9. 28%
10. 30% (Federal Requirement)</t>
        </r>
        <r>
          <rPr>
            <b/>
            <sz val="8"/>
            <rFont val="Calibri"/>
            <family val="2"/>
          </rPr>
          <t xml:space="preserve">*
</t>
        </r>
        <r>
          <rPr>
            <sz val="8"/>
            <rFont val="Calibri"/>
            <family val="2"/>
          </rPr>
          <t xml:space="preserve">11. 32%
12. 34%
13. 36%
14. 38%
15. 40%
16. 42%
17. 44%
18. 46%
19. 48%
</t>
        </r>
        <r>
          <rPr>
            <b/>
            <sz val="8"/>
            <rFont val="Calibri"/>
            <family val="2"/>
          </rPr>
          <t xml:space="preserve">
</t>
        </r>
        <r>
          <rPr>
            <b/>
            <u val="single"/>
            <sz val="8"/>
            <rFont val="Calibri"/>
            <family val="2"/>
          </rPr>
          <t>Existing Buildings:</t>
        </r>
        <r>
          <rPr>
            <b/>
            <sz val="8"/>
            <rFont val="Calibri"/>
            <family val="2"/>
          </rPr>
          <t xml:space="preserve">
</t>
        </r>
        <r>
          <rPr>
            <sz val="8"/>
            <rFont val="Calibri"/>
            <family val="2"/>
          </rPr>
          <t>1. 8%
2. 10%
3. 12%
4. 14%
5. 16%
6. 18%  
7. 20% (Federal Requirement)*
8. 22%
9. 24%
10. 26%
11. 28%
12. 30%
13. 32%
14. 34%
15. 36%
16. 38%
17. 40%
18. 42%
19. 44%</t>
        </r>
        <r>
          <rPr>
            <b/>
            <sz val="8"/>
            <rFont val="Calibri"/>
            <family val="2"/>
          </rPr>
          <t xml:space="preserve">
</t>
        </r>
        <r>
          <rPr>
            <sz val="8"/>
            <rFont val="Calibri"/>
            <family val="2"/>
          </rPr>
          <t xml:space="preserve">*Please note that LEED energy performance is based on compliance with </t>
        </r>
        <r>
          <rPr>
            <u val="single"/>
            <sz val="8"/>
            <rFont val="Calibri"/>
            <family val="2"/>
          </rPr>
          <t>ASHRAE 90.1 - 2007.</t>
        </r>
        <r>
          <rPr>
            <sz val="8"/>
            <rFont val="Calibri"/>
            <family val="2"/>
          </rPr>
          <t xml:space="preserve">  Federal Energy performance is based on compliance with </t>
        </r>
        <r>
          <rPr>
            <u val="single"/>
            <sz val="8"/>
            <rFont val="Calibri"/>
            <family val="2"/>
          </rPr>
          <t>ASHRAE 90.1-2004.</t>
        </r>
        <r>
          <rPr>
            <sz val="8"/>
            <rFont val="Calibri"/>
            <family val="2"/>
          </rPr>
          <t xml:space="preserve">  New Buildings must exceed </t>
        </r>
        <r>
          <rPr>
            <u val="single"/>
            <sz val="8"/>
            <rFont val="Calibri"/>
            <family val="2"/>
          </rPr>
          <t>ASHRAE 90.1-2004</t>
        </r>
        <r>
          <rPr>
            <sz val="8"/>
            <rFont val="Calibri"/>
            <family val="2"/>
          </rPr>
          <t xml:space="preserve"> by 30% and existing buildings by 20%.</t>
        </r>
      </text>
    </comment>
    <comment ref="O59" authorId="0">
      <text>
        <r>
          <rPr>
            <b/>
            <sz val="8"/>
            <rFont val="Calibri"/>
            <family val="2"/>
          </rPr>
          <t xml:space="preserve">Energy Star or FEMP Designated Products:
</t>
        </r>
        <r>
          <rPr>
            <sz val="8"/>
            <rFont val="Calibri"/>
            <family val="2"/>
          </rPr>
          <t>1. Lighting 
2. Commercial HVAC Equipment and Motors
3. Food Service Equipment
4. Office Equipment
5. Home Electronics
6. Appliances
7. Residential HVAC Equipment and Motors
8. Plumbing Equipment
9. Building Envelope Components
10. Water Sense labeled products
11. No Energy Star or FEMP designated products are available
12. Energy Star and FEMP designated products are not cost effective over the life of the product
13. Energy Star or FEMP designated products do not meet the functional requirements of the project
14. Other</t>
        </r>
      </text>
    </comment>
    <comment ref="O60" authorId="0">
      <text>
        <r>
          <rPr>
            <b/>
            <sz val="8"/>
            <rFont val="Calibri"/>
            <family val="2"/>
          </rPr>
          <t xml:space="preserve">Premium Efficiency Motors:
</t>
        </r>
        <r>
          <rPr>
            <sz val="8"/>
            <rFont val="Calibri"/>
            <family val="2"/>
          </rPr>
          <t xml:space="preserve">1. Provided on ALL motors ≥ 1.0 HP
2. Other
Note:
This includes motors specified under both Mechanical and Electrical Divisions
</t>
        </r>
      </text>
    </comment>
    <comment ref="O61" authorId="0">
      <text>
        <r>
          <rPr>
            <b/>
            <sz val="8"/>
            <rFont val="Calibri"/>
            <family val="2"/>
          </rPr>
          <t xml:space="preserve">Solar Thermal:
</t>
        </r>
        <r>
          <rPr>
            <sz val="8"/>
            <rFont val="Calibri"/>
            <family val="2"/>
          </rPr>
          <t xml:space="preserve">1. Drain back solar water heating system
2. Thermosiphon solar water heating system
3. Direct Circulation System
4. Indirect Water Heating System
2. Solar thermal is not life cycle cost effective over 40 years.
3. Other
</t>
        </r>
        <r>
          <rPr>
            <b/>
            <sz val="8"/>
            <rFont val="Calibri"/>
            <family val="2"/>
          </rPr>
          <t xml:space="preserve">
</t>
        </r>
        <r>
          <rPr>
            <sz val="8"/>
            <rFont val="Calibri"/>
            <family val="2"/>
          </rPr>
          <t xml:space="preserve">
</t>
        </r>
      </text>
    </comment>
    <comment ref="O64" authorId="0">
      <text>
        <r>
          <rPr>
            <b/>
            <sz val="8"/>
            <rFont val="Calibri"/>
            <family val="2"/>
          </rPr>
          <t xml:space="preserve">Enhanced Refrigerant Management:
</t>
        </r>
        <r>
          <rPr>
            <sz val="8"/>
            <rFont val="Calibri"/>
            <family val="2"/>
          </rPr>
          <t xml:space="preserve">1. Refrigerants will not be used
2. Refrigerant selection minimizes or eliminates ozone depletion and global climate change.  
3. Other
Examples of refrigerants with zero ozone depleting potential are:  HFC-23, 134a, 245fa, 404A, 407C, 410A, 507A.
</t>
        </r>
      </text>
    </comment>
    <comment ref="O67" authorId="0">
      <text>
        <r>
          <rPr>
            <b/>
            <sz val="8"/>
            <rFont val="Calibri"/>
            <family val="2"/>
          </rPr>
          <t xml:space="preserve">Green Power Options:
</t>
        </r>
        <r>
          <rPr>
            <sz val="8"/>
            <rFont val="Calibri"/>
            <family val="2"/>
          </rPr>
          <t>1. 35% of electrical power consumption provided by Green-e certified power provider with a 2-year contract.
2. 35% of electrical power consumption provided by Green-e accredited utility program with a 2-year contract
3. Purchase Renewable Energy Certificates equal to 35% of the predicted annual electric consumption over a 2-year period.
4. Other</t>
        </r>
        <r>
          <rPr>
            <sz val="8"/>
            <rFont val="Tahoma"/>
            <family val="2"/>
          </rPr>
          <t xml:space="preserve">
</t>
        </r>
      </text>
    </comment>
    <comment ref="R56" authorId="0">
      <text>
        <r>
          <rPr>
            <b/>
            <sz val="8"/>
            <rFont val="Calibri"/>
            <family val="2"/>
          </rPr>
          <t xml:space="preserve">Demonstrate a % improvement over ASHRAE 90.1:
</t>
        </r>
        <r>
          <rPr>
            <b/>
            <u val="single"/>
            <sz val="8"/>
            <rFont val="Tahoma"/>
            <family val="2"/>
          </rPr>
          <t xml:space="preserve">
</t>
        </r>
        <r>
          <rPr>
            <b/>
            <u val="single"/>
            <sz val="8"/>
            <rFont val="Calibri"/>
            <family val="2"/>
          </rPr>
          <t>New Buildings:</t>
        </r>
        <r>
          <rPr>
            <b/>
            <sz val="8"/>
            <rFont val="Calibri"/>
            <family val="2"/>
          </rPr>
          <t xml:space="preserve">
</t>
        </r>
        <r>
          <rPr>
            <sz val="8"/>
            <rFont val="Calibri"/>
            <family val="2"/>
          </rPr>
          <t>1. 12%
2. 14%
3. 16%
4. 18%
5. 20%
6. 22%
7. 24%
8. 26%
9. 28%
10. 30% (Federal Requirement)</t>
        </r>
        <r>
          <rPr>
            <b/>
            <sz val="8"/>
            <rFont val="Calibri"/>
            <family val="2"/>
          </rPr>
          <t xml:space="preserve">*
</t>
        </r>
        <r>
          <rPr>
            <sz val="8"/>
            <rFont val="Calibri"/>
            <family val="2"/>
          </rPr>
          <t xml:space="preserve">11. 32%
12. 34%
13. 36%
14. 38%
15. 40%
16. 42%
17. 44%
18. 46%
19. 48%
</t>
        </r>
        <r>
          <rPr>
            <b/>
            <sz val="8"/>
            <rFont val="Calibri"/>
            <family val="2"/>
          </rPr>
          <t xml:space="preserve">
</t>
        </r>
        <r>
          <rPr>
            <b/>
            <u val="single"/>
            <sz val="8"/>
            <rFont val="Calibri"/>
            <family val="2"/>
          </rPr>
          <t>Existing Buildings:</t>
        </r>
        <r>
          <rPr>
            <b/>
            <sz val="8"/>
            <rFont val="Calibri"/>
            <family val="2"/>
          </rPr>
          <t xml:space="preserve">
</t>
        </r>
        <r>
          <rPr>
            <sz val="8"/>
            <rFont val="Calibri"/>
            <family val="2"/>
          </rPr>
          <t>1. 8%
2. 10%
3. 12%
4. 14%
5. 16%
6. 18%  
7. 20% (Federal Requirement)*
8. 22%
9. 24%
10. 26%
11. 28%
12. 30%
13. 32%
14. 34%
15. 36%
16. 38%
17. 40%
18. 42%
19. 44%</t>
        </r>
        <r>
          <rPr>
            <b/>
            <sz val="8"/>
            <rFont val="Calibri"/>
            <family val="2"/>
          </rPr>
          <t xml:space="preserve">
</t>
        </r>
        <r>
          <rPr>
            <sz val="8"/>
            <rFont val="Calibri"/>
            <family val="2"/>
          </rPr>
          <t xml:space="preserve">*Please note that LEED energy performance is based on compliance with </t>
        </r>
        <r>
          <rPr>
            <u val="single"/>
            <sz val="8"/>
            <rFont val="Calibri"/>
            <family val="2"/>
          </rPr>
          <t>ASHRAE 90.1 - 2007.</t>
        </r>
        <r>
          <rPr>
            <sz val="8"/>
            <rFont val="Calibri"/>
            <family val="2"/>
          </rPr>
          <t xml:space="preserve">  Federal Energy performance is based on compliance with </t>
        </r>
        <r>
          <rPr>
            <u val="single"/>
            <sz val="8"/>
            <rFont val="Calibri"/>
            <family val="2"/>
          </rPr>
          <t>ASHRAE 90.1-2004.</t>
        </r>
        <r>
          <rPr>
            <sz val="8"/>
            <rFont val="Calibri"/>
            <family val="2"/>
          </rPr>
          <t xml:space="preserve">  New Buildings must exceed </t>
        </r>
        <r>
          <rPr>
            <u val="single"/>
            <sz val="8"/>
            <rFont val="Calibri"/>
            <family val="2"/>
          </rPr>
          <t>ASHRAE 90.1-2004</t>
        </r>
        <r>
          <rPr>
            <sz val="8"/>
            <rFont val="Calibri"/>
            <family val="2"/>
          </rPr>
          <t xml:space="preserve"> by 30% and existing buildings by 20%.</t>
        </r>
      </text>
    </comment>
    <comment ref="R59" authorId="0">
      <text>
        <r>
          <rPr>
            <b/>
            <sz val="8"/>
            <rFont val="Calibri"/>
            <family val="2"/>
          </rPr>
          <t xml:space="preserve">Energy Star or FEMP Designated Products:
</t>
        </r>
        <r>
          <rPr>
            <sz val="8"/>
            <rFont val="Calibri"/>
            <family val="2"/>
          </rPr>
          <t>1. Lighting 
2. Commercial HVAC Equipment and Motors
3. Food Service Equipment
4. Office Equipment
5. Home Electronics
6. Appliances
7. Residential HVAC Equipment and Motors
8. Plumbing Equipment
9. Building Envelope Components
10. Water Sense labeled products
11. No Energy Star or FEMP designated products are available
12. Energy Star and FEMP designated products are not cost effective over the life of the product
13. Energy Star or FEMP designated products do not meet the functional requirements of the project
14. Other</t>
        </r>
      </text>
    </comment>
    <comment ref="R60" authorId="0">
      <text>
        <r>
          <rPr>
            <b/>
            <sz val="8"/>
            <rFont val="Calibri"/>
            <family val="2"/>
          </rPr>
          <t xml:space="preserve">Premium Efficiency Motors:
</t>
        </r>
        <r>
          <rPr>
            <sz val="8"/>
            <rFont val="Calibri"/>
            <family val="2"/>
          </rPr>
          <t xml:space="preserve">1. Provided on ALL motors ≥ 1.0 HP
2. Other
Note:
This includes motors specified under both Mechanical and Electrical Divisions
</t>
        </r>
      </text>
    </comment>
    <comment ref="R61" authorId="0">
      <text>
        <r>
          <rPr>
            <b/>
            <sz val="8"/>
            <rFont val="Calibri"/>
            <family val="2"/>
          </rPr>
          <t xml:space="preserve">Solar Thermal:
</t>
        </r>
        <r>
          <rPr>
            <sz val="8"/>
            <rFont val="Calibri"/>
            <family val="2"/>
          </rPr>
          <t xml:space="preserve">1. Drain back solar water heating system
2. Thermosiphon solar water heating system
3. Direct Circulation System
4. Indirect Water Heating System
2. Solar thermal is not life cycle cost effective over 40 years.
3. Other
</t>
        </r>
        <r>
          <rPr>
            <b/>
            <sz val="8"/>
            <rFont val="Calibri"/>
            <family val="2"/>
          </rPr>
          <t xml:space="preserve">
</t>
        </r>
        <r>
          <rPr>
            <sz val="8"/>
            <rFont val="Calibri"/>
            <family val="2"/>
          </rPr>
          <t xml:space="preserve">
</t>
        </r>
      </text>
    </comment>
    <comment ref="R64" authorId="0">
      <text>
        <r>
          <rPr>
            <b/>
            <sz val="8"/>
            <rFont val="Calibri"/>
            <family val="2"/>
          </rPr>
          <t xml:space="preserve">Enhanced Refrigerant Management:
</t>
        </r>
        <r>
          <rPr>
            <sz val="8"/>
            <rFont val="Calibri"/>
            <family val="2"/>
          </rPr>
          <t xml:space="preserve">1. Refrigerants will not be used
2. Refrigerant selection minimizes or eliminates ozone depletion and global climate change.  
3. Other
Examples of refrigerants with zero ozone depleting potential are:  HFC-23, 134a, 245fa, 404A, 407C, 410A, 507A.
</t>
        </r>
      </text>
    </comment>
    <comment ref="R67" authorId="0">
      <text>
        <r>
          <rPr>
            <b/>
            <sz val="8"/>
            <rFont val="Calibri"/>
            <family val="2"/>
          </rPr>
          <t xml:space="preserve">Green Power Options:
</t>
        </r>
        <r>
          <rPr>
            <sz val="8"/>
            <rFont val="Calibri"/>
            <family val="2"/>
          </rPr>
          <t>1. 35% of electrical power consumption provided by Green-e certified power provider with a 2-year contract.
2. 35% of electrical power consumption provided by Green-e accredited utility program with a 2-year contract
3. Purchase Renewable Energy Certificates equal to 35% of the predicted annual electric consumption over a 2-year period.
4. Other</t>
        </r>
        <r>
          <rPr>
            <sz val="8"/>
            <rFont val="Tahoma"/>
            <family val="2"/>
          </rPr>
          <t xml:space="preserve">
</t>
        </r>
      </text>
    </comment>
    <comment ref="U56" authorId="0">
      <text>
        <r>
          <rPr>
            <b/>
            <sz val="8"/>
            <rFont val="Calibri"/>
            <family val="2"/>
          </rPr>
          <t xml:space="preserve">Demonstrate a % improvement over ASHRAE 90.1:
</t>
        </r>
        <r>
          <rPr>
            <b/>
            <u val="single"/>
            <sz val="8"/>
            <rFont val="Tahoma"/>
            <family val="2"/>
          </rPr>
          <t xml:space="preserve">
</t>
        </r>
        <r>
          <rPr>
            <b/>
            <u val="single"/>
            <sz val="8"/>
            <rFont val="Calibri"/>
            <family val="2"/>
          </rPr>
          <t>New Buildings:</t>
        </r>
        <r>
          <rPr>
            <b/>
            <sz val="8"/>
            <rFont val="Calibri"/>
            <family val="2"/>
          </rPr>
          <t xml:space="preserve">
</t>
        </r>
        <r>
          <rPr>
            <sz val="8"/>
            <rFont val="Calibri"/>
            <family val="2"/>
          </rPr>
          <t>1. 12%
2. 14%
3. 16%
4. 18%
5. 20%
6. 22%
7. 24%
8. 26%
9. 28%
10. 30% (Federal Requirement)</t>
        </r>
        <r>
          <rPr>
            <b/>
            <sz val="8"/>
            <rFont val="Calibri"/>
            <family val="2"/>
          </rPr>
          <t xml:space="preserve">*
</t>
        </r>
        <r>
          <rPr>
            <sz val="8"/>
            <rFont val="Calibri"/>
            <family val="2"/>
          </rPr>
          <t xml:space="preserve">11. 32%
12. 34%
13. 36%
14. 38%
15. 40%
16. 42%
17. 44%
18. 46%
19. 48%
</t>
        </r>
        <r>
          <rPr>
            <b/>
            <sz val="8"/>
            <rFont val="Calibri"/>
            <family val="2"/>
          </rPr>
          <t xml:space="preserve">
</t>
        </r>
        <r>
          <rPr>
            <b/>
            <u val="single"/>
            <sz val="8"/>
            <rFont val="Calibri"/>
            <family val="2"/>
          </rPr>
          <t>Existing Buildings:</t>
        </r>
        <r>
          <rPr>
            <b/>
            <sz val="8"/>
            <rFont val="Calibri"/>
            <family val="2"/>
          </rPr>
          <t xml:space="preserve">
</t>
        </r>
        <r>
          <rPr>
            <sz val="8"/>
            <rFont val="Calibri"/>
            <family val="2"/>
          </rPr>
          <t>1. 8%
2. 10%
3. 12%
4. 14%
5. 16%
6. 18%  
7. 20% (Federal Requirement)*
8. 22%
9. 24%
10. 26%
11. 28%
12. 30%
13. 32%
14. 34%
15. 36%
16. 38%
17. 40%
18. 42%
19. 44%</t>
        </r>
        <r>
          <rPr>
            <b/>
            <sz val="8"/>
            <rFont val="Calibri"/>
            <family val="2"/>
          </rPr>
          <t xml:space="preserve">
</t>
        </r>
        <r>
          <rPr>
            <sz val="8"/>
            <rFont val="Calibri"/>
            <family val="2"/>
          </rPr>
          <t xml:space="preserve">*Please note that LEED energy performance is based on compliance with </t>
        </r>
        <r>
          <rPr>
            <u val="single"/>
            <sz val="8"/>
            <rFont val="Calibri"/>
            <family val="2"/>
          </rPr>
          <t>ASHRAE 90.1 - 2007.</t>
        </r>
        <r>
          <rPr>
            <sz val="8"/>
            <rFont val="Calibri"/>
            <family val="2"/>
          </rPr>
          <t xml:space="preserve">  Federal Energy performance is based on compliance with </t>
        </r>
        <r>
          <rPr>
            <u val="single"/>
            <sz val="8"/>
            <rFont val="Calibri"/>
            <family val="2"/>
          </rPr>
          <t>ASHRAE 90.1-2004.</t>
        </r>
        <r>
          <rPr>
            <sz val="8"/>
            <rFont val="Calibri"/>
            <family val="2"/>
          </rPr>
          <t xml:space="preserve">  New Buildings must exceed </t>
        </r>
        <r>
          <rPr>
            <u val="single"/>
            <sz val="8"/>
            <rFont val="Calibri"/>
            <family val="2"/>
          </rPr>
          <t>ASHRAE 90.1-2004</t>
        </r>
        <r>
          <rPr>
            <sz val="8"/>
            <rFont val="Calibri"/>
            <family val="2"/>
          </rPr>
          <t xml:space="preserve"> by 30% and existing buildings by 20%.</t>
        </r>
      </text>
    </comment>
    <comment ref="U59" authorId="0">
      <text>
        <r>
          <rPr>
            <b/>
            <sz val="8"/>
            <rFont val="Calibri"/>
            <family val="2"/>
          </rPr>
          <t xml:space="preserve">Energy Star or FEMP Designated Products:
</t>
        </r>
        <r>
          <rPr>
            <sz val="8"/>
            <rFont val="Calibri"/>
            <family val="2"/>
          </rPr>
          <t>1. Lighting 
2. Commercial HVAC Equipment and Motors
3. Food Service Equipment
4. Office Equipment
5. Home Electronics
6. Appliances
7. Residential HVAC Equipment and Motors
8. Plumbing Equipment
9. Building Envelope Components
10. Water Sense labeled products
11. No Energy Star or FEMP designated products are available
12. Energy Star and FEMP designated products are not cost effective over the life of the product
13. Energy Star or FEMP designated products do not meet the functional requirements of the project
14. Other</t>
        </r>
      </text>
    </comment>
    <comment ref="U60" authorId="0">
      <text>
        <r>
          <rPr>
            <b/>
            <sz val="8"/>
            <rFont val="Calibri"/>
            <family val="2"/>
          </rPr>
          <t xml:space="preserve">Premium Efficiency Motors:
</t>
        </r>
        <r>
          <rPr>
            <sz val="8"/>
            <rFont val="Calibri"/>
            <family val="2"/>
          </rPr>
          <t xml:space="preserve">1. Provided on ALL motors ≥ 1.0 HP
2. Other
Note:
This includes motors specified under both Mechanical and Electrical Divisions
</t>
        </r>
      </text>
    </comment>
    <comment ref="U61" authorId="0">
      <text>
        <r>
          <rPr>
            <b/>
            <sz val="8"/>
            <rFont val="Calibri"/>
            <family val="2"/>
          </rPr>
          <t xml:space="preserve">Solar Thermal:
</t>
        </r>
        <r>
          <rPr>
            <sz val="8"/>
            <rFont val="Calibri"/>
            <family val="2"/>
          </rPr>
          <t xml:space="preserve">1. Drain back solar water heating system
2. Thermosiphon solar water heating system
3. Direct Circulation System
4. Indirect Water Heating System
2. Solar thermal is not life cycle cost effective over 40 years.
3. Other
</t>
        </r>
        <r>
          <rPr>
            <b/>
            <sz val="8"/>
            <rFont val="Calibri"/>
            <family val="2"/>
          </rPr>
          <t xml:space="preserve">
</t>
        </r>
        <r>
          <rPr>
            <sz val="8"/>
            <rFont val="Calibri"/>
            <family val="2"/>
          </rPr>
          <t xml:space="preserve">
</t>
        </r>
      </text>
    </comment>
    <comment ref="U64" authorId="0">
      <text>
        <r>
          <rPr>
            <b/>
            <sz val="8"/>
            <rFont val="Calibri"/>
            <family val="2"/>
          </rPr>
          <t xml:space="preserve">Enhanced Refrigerant Management:
</t>
        </r>
        <r>
          <rPr>
            <sz val="8"/>
            <rFont val="Calibri"/>
            <family val="2"/>
          </rPr>
          <t xml:space="preserve">1. Refrigerants will not be used
2. Refrigerant selection minimizes or eliminates ozone depletion and global climate change.  
3. Other
Examples of refrigerants with zero ozone depleting potential are:  HFC-23, 134a, 245fa, 404A, 407C, 410A, 507A.
</t>
        </r>
      </text>
    </comment>
    <comment ref="U67" authorId="0">
      <text>
        <r>
          <rPr>
            <b/>
            <sz val="8"/>
            <rFont val="Calibri"/>
            <family val="2"/>
          </rPr>
          <t xml:space="preserve">Green Power Options:
</t>
        </r>
        <r>
          <rPr>
            <sz val="8"/>
            <rFont val="Calibri"/>
            <family val="2"/>
          </rPr>
          <t>1. 35% of electrical power consumption provided by Green-e certified power provider with a 2-year contract.
2. 35% of electrical power consumption provided by Green-e accredited utility program with a 2-year contract
3. Purchase Renewable Energy Certificates equal to 35% of the predicted annual electric consumption over a 2-year period.
4. Other</t>
        </r>
        <r>
          <rPr>
            <sz val="8"/>
            <rFont val="Tahoma"/>
            <family val="2"/>
          </rPr>
          <t xml:space="preserve">
</t>
        </r>
      </text>
    </comment>
    <comment ref="X56" authorId="0">
      <text>
        <r>
          <rPr>
            <b/>
            <sz val="8"/>
            <rFont val="Calibri"/>
            <family val="2"/>
          </rPr>
          <t xml:space="preserve">Demonstrate a % improvement over ASHRAE 90.1:
</t>
        </r>
        <r>
          <rPr>
            <b/>
            <u val="single"/>
            <sz val="8"/>
            <rFont val="Tahoma"/>
            <family val="2"/>
          </rPr>
          <t xml:space="preserve">
</t>
        </r>
        <r>
          <rPr>
            <b/>
            <u val="single"/>
            <sz val="8"/>
            <rFont val="Calibri"/>
            <family val="2"/>
          </rPr>
          <t>New Buildings:</t>
        </r>
        <r>
          <rPr>
            <b/>
            <sz val="8"/>
            <rFont val="Calibri"/>
            <family val="2"/>
          </rPr>
          <t xml:space="preserve">
</t>
        </r>
        <r>
          <rPr>
            <sz val="8"/>
            <rFont val="Calibri"/>
            <family val="2"/>
          </rPr>
          <t>1. 12%
2. 14%
3. 16%
4. 18%
5. 20%
6. 22%
7. 24%
8. 26%
9. 28%
10. 30% (Federal Requirement)</t>
        </r>
        <r>
          <rPr>
            <b/>
            <sz val="8"/>
            <rFont val="Calibri"/>
            <family val="2"/>
          </rPr>
          <t xml:space="preserve">*
</t>
        </r>
        <r>
          <rPr>
            <sz val="8"/>
            <rFont val="Calibri"/>
            <family val="2"/>
          </rPr>
          <t xml:space="preserve">11. 32%
12. 34%
13. 36%
14. 38%
15. 40%
16. 42%
17. 44%
18. 46%
19. 48%
</t>
        </r>
        <r>
          <rPr>
            <b/>
            <sz val="8"/>
            <rFont val="Calibri"/>
            <family val="2"/>
          </rPr>
          <t xml:space="preserve">
</t>
        </r>
        <r>
          <rPr>
            <b/>
            <u val="single"/>
            <sz val="8"/>
            <rFont val="Calibri"/>
            <family val="2"/>
          </rPr>
          <t>Existing Buildings:</t>
        </r>
        <r>
          <rPr>
            <b/>
            <sz val="8"/>
            <rFont val="Calibri"/>
            <family val="2"/>
          </rPr>
          <t xml:space="preserve">
</t>
        </r>
        <r>
          <rPr>
            <sz val="8"/>
            <rFont val="Calibri"/>
            <family val="2"/>
          </rPr>
          <t>1. 8%
2. 10%
3. 12%
4. 14%
5. 16%
6. 18%  
7. 20% (Federal Requirement)*
8. 22%
9. 24%
10. 26%
11. 28%
12. 30%
13. 32%
14. 34%
15. 36%
16. 38%
17. 40%
18. 42%
19. 44%</t>
        </r>
        <r>
          <rPr>
            <b/>
            <sz val="8"/>
            <rFont val="Calibri"/>
            <family val="2"/>
          </rPr>
          <t xml:space="preserve">
</t>
        </r>
        <r>
          <rPr>
            <sz val="8"/>
            <rFont val="Calibri"/>
            <family val="2"/>
          </rPr>
          <t xml:space="preserve">*Please note that LEED energy performance is based on compliance with </t>
        </r>
        <r>
          <rPr>
            <u val="single"/>
            <sz val="8"/>
            <rFont val="Calibri"/>
            <family val="2"/>
          </rPr>
          <t>ASHRAE 90.1 - 2007.</t>
        </r>
        <r>
          <rPr>
            <sz val="8"/>
            <rFont val="Calibri"/>
            <family val="2"/>
          </rPr>
          <t xml:space="preserve">  Federal Energy performance is based on compliance with </t>
        </r>
        <r>
          <rPr>
            <u val="single"/>
            <sz val="8"/>
            <rFont val="Calibri"/>
            <family val="2"/>
          </rPr>
          <t>ASHRAE 90.1-2004.</t>
        </r>
        <r>
          <rPr>
            <sz val="8"/>
            <rFont val="Calibri"/>
            <family val="2"/>
          </rPr>
          <t xml:space="preserve">  New Buildings must exceed </t>
        </r>
        <r>
          <rPr>
            <u val="single"/>
            <sz val="8"/>
            <rFont val="Calibri"/>
            <family val="2"/>
          </rPr>
          <t>ASHRAE 90.1-2004</t>
        </r>
        <r>
          <rPr>
            <sz val="8"/>
            <rFont val="Calibri"/>
            <family val="2"/>
          </rPr>
          <t xml:space="preserve"> by 30% and existing buildings by 20%.</t>
        </r>
      </text>
    </comment>
    <comment ref="X59" authorId="0">
      <text>
        <r>
          <rPr>
            <b/>
            <sz val="8"/>
            <rFont val="Calibri"/>
            <family val="2"/>
          </rPr>
          <t xml:space="preserve">Energy Star or FEMP Designated Products:
</t>
        </r>
        <r>
          <rPr>
            <sz val="8"/>
            <rFont val="Calibri"/>
            <family val="2"/>
          </rPr>
          <t>1. Lighting 
2. Commercial HVAC Equipment and Motors
3. Food Service Equipment
4. Office Equipment
5. Home Electronics
6. Appliances
7. Residential HVAC Equipment and Motors
8. Plumbing Equipment
9. Building Envelope Components
10. Water Sense labeled products
11. No Energy Star or FEMP designated products are available
12. Energy Star and FEMP designated products are not cost effective over the life of the product
13. Energy Star or FEMP designated products do not meet the functional requirements of the project
14. Other</t>
        </r>
      </text>
    </comment>
    <comment ref="X60" authorId="0">
      <text>
        <r>
          <rPr>
            <b/>
            <sz val="8"/>
            <rFont val="Calibri"/>
            <family val="2"/>
          </rPr>
          <t xml:space="preserve">Premium Efficiency Motors:
</t>
        </r>
        <r>
          <rPr>
            <sz val="8"/>
            <rFont val="Calibri"/>
            <family val="2"/>
          </rPr>
          <t xml:space="preserve">1. Provided on ALL motors ≥ 1.0 HP
2. Other
Note:
This includes motors specified under both Mechanical and Electrical Divisions
</t>
        </r>
      </text>
    </comment>
    <comment ref="X61" authorId="0">
      <text>
        <r>
          <rPr>
            <b/>
            <sz val="8"/>
            <rFont val="Calibri"/>
            <family val="2"/>
          </rPr>
          <t xml:space="preserve">Solar Thermal:
</t>
        </r>
        <r>
          <rPr>
            <sz val="8"/>
            <rFont val="Calibri"/>
            <family val="2"/>
          </rPr>
          <t xml:space="preserve">1. Drain back solar water heating system
2. Thermosiphon solar water heating system
3. Direct Circulation System
4. Indirect Water Heating System
2. Solar thermal is not life cycle cost effective over 40 years.
3. Other
</t>
        </r>
        <r>
          <rPr>
            <b/>
            <sz val="8"/>
            <rFont val="Calibri"/>
            <family val="2"/>
          </rPr>
          <t xml:space="preserve">
</t>
        </r>
        <r>
          <rPr>
            <sz val="8"/>
            <rFont val="Calibri"/>
            <family val="2"/>
          </rPr>
          <t xml:space="preserve">
</t>
        </r>
      </text>
    </comment>
    <comment ref="X64" authorId="0">
      <text>
        <r>
          <rPr>
            <b/>
            <sz val="8"/>
            <rFont val="Calibri"/>
            <family val="2"/>
          </rPr>
          <t xml:space="preserve">Enhanced Refrigerant Management:
</t>
        </r>
        <r>
          <rPr>
            <sz val="8"/>
            <rFont val="Calibri"/>
            <family val="2"/>
          </rPr>
          <t xml:space="preserve">1. Refrigerants will not be used
2. Refrigerant selection minimizes or eliminates ozone depletion and global climate change.  
3. Other
Examples of refrigerants with zero ozone depleting potential are:  HFC-23, 134a, 245fa, 404A, 407C, 410A, 507A.
</t>
        </r>
      </text>
    </comment>
    <comment ref="X67" authorId="0">
      <text>
        <r>
          <rPr>
            <b/>
            <sz val="8"/>
            <rFont val="Calibri"/>
            <family val="2"/>
          </rPr>
          <t xml:space="preserve">Green Power Options:
</t>
        </r>
        <r>
          <rPr>
            <sz val="8"/>
            <rFont val="Calibri"/>
            <family val="2"/>
          </rPr>
          <t>1. 35% of electrical power consumption provided by Green-e certified power provider with a 2-year contract.
2. 35% of electrical power consumption provided by Green-e accredited utility program with a 2-year contract
3. Purchase Renewable Energy Certificates equal to 35% of the predicted annual electric consumption over a 2-year period.
4. Other</t>
        </r>
        <r>
          <rPr>
            <sz val="8"/>
            <rFont val="Tahoma"/>
            <family val="2"/>
          </rPr>
          <t xml:space="preserve">
</t>
        </r>
      </text>
    </comment>
    <comment ref="AA56" authorId="0">
      <text>
        <r>
          <rPr>
            <b/>
            <sz val="8"/>
            <rFont val="Calibri"/>
            <family val="2"/>
          </rPr>
          <t xml:space="preserve">Demonstrate a % improvement over ASHRAE 90.1:
</t>
        </r>
        <r>
          <rPr>
            <b/>
            <u val="single"/>
            <sz val="8"/>
            <rFont val="Tahoma"/>
            <family val="2"/>
          </rPr>
          <t xml:space="preserve">
</t>
        </r>
        <r>
          <rPr>
            <b/>
            <u val="single"/>
            <sz val="8"/>
            <rFont val="Calibri"/>
            <family val="2"/>
          </rPr>
          <t>New Buildings:</t>
        </r>
        <r>
          <rPr>
            <b/>
            <sz val="8"/>
            <rFont val="Calibri"/>
            <family val="2"/>
          </rPr>
          <t xml:space="preserve">
</t>
        </r>
        <r>
          <rPr>
            <sz val="8"/>
            <rFont val="Calibri"/>
            <family val="2"/>
          </rPr>
          <t>1. 12%
2. 14%
3. 16%
4. 18%
5. 20%
6. 22%
7. 24%
8. 26%
9. 28%
10. 30% (Federal Requirement)</t>
        </r>
        <r>
          <rPr>
            <b/>
            <sz val="8"/>
            <rFont val="Calibri"/>
            <family val="2"/>
          </rPr>
          <t xml:space="preserve">*
</t>
        </r>
        <r>
          <rPr>
            <sz val="8"/>
            <rFont val="Calibri"/>
            <family val="2"/>
          </rPr>
          <t xml:space="preserve">11. 32%
12. 34%
13. 36%
14. 38%
15. 40%
16. 42%
17. 44%
18. 46%
19. 48%
</t>
        </r>
        <r>
          <rPr>
            <b/>
            <sz val="8"/>
            <rFont val="Calibri"/>
            <family val="2"/>
          </rPr>
          <t xml:space="preserve">
</t>
        </r>
        <r>
          <rPr>
            <b/>
            <u val="single"/>
            <sz val="8"/>
            <rFont val="Calibri"/>
            <family val="2"/>
          </rPr>
          <t>Existing Buildings:</t>
        </r>
        <r>
          <rPr>
            <b/>
            <sz val="8"/>
            <rFont val="Calibri"/>
            <family val="2"/>
          </rPr>
          <t xml:space="preserve">
</t>
        </r>
        <r>
          <rPr>
            <sz val="8"/>
            <rFont val="Calibri"/>
            <family val="2"/>
          </rPr>
          <t>1. 8%
2. 10%
3. 12%
4. 14%
5. 16%
6. 18%  
7. 20% (Federal Requirement)*
8. 22%
9. 24%
10. 26%
11. 28%
12. 30%
13. 32%
14. 34%
15. 36%
16. 38%
17. 40%
18. 42%
19. 44%</t>
        </r>
        <r>
          <rPr>
            <b/>
            <sz val="8"/>
            <rFont val="Calibri"/>
            <family val="2"/>
          </rPr>
          <t xml:space="preserve">
</t>
        </r>
        <r>
          <rPr>
            <sz val="8"/>
            <rFont val="Calibri"/>
            <family val="2"/>
          </rPr>
          <t xml:space="preserve">*Please note that LEED energy performance is based on compliance with </t>
        </r>
        <r>
          <rPr>
            <u val="single"/>
            <sz val="8"/>
            <rFont val="Calibri"/>
            <family val="2"/>
          </rPr>
          <t>ASHRAE 90.1 - 2007.</t>
        </r>
        <r>
          <rPr>
            <sz val="8"/>
            <rFont val="Calibri"/>
            <family val="2"/>
          </rPr>
          <t xml:space="preserve">  Federal Energy performance is based on compliance with </t>
        </r>
        <r>
          <rPr>
            <u val="single"/>
            <sz val="8"/>
            <rFont val="Calibri"/>
            <family val="2"/>
          </rPr>
          <t>ASHRAE 90.1-2004.</t>
        </r>
        <r>
          <rPr>
            <sz val="8"/>
            <rFont val="Calibri"/>
            <family val="2"/>
          </rPr>
          <t xml:space="preserve">  New Buildings must exceed </t>
        </r>
        <r>
          <rPr>
            <u val="single"/>
            <sz val="8"/>
            <rFont val="Calibri"/>
            <family val="2"/>
          </rPr>
          <t>ASHRAE 90.1-2004</t>
        </r>
        <r>
          <rPr>
            <sz val="8"/>
            <rFont val="Calibri"/>
            <family val="2"/>
          </rPr>
          <t xml:space="preserve"> by 30% and existing buildings by 20%.</t>
        </r>
      </text>
    </comment>
    <comment ref="AA59" authorId="0">
      <text>
        <r>
          <rPr>
            <b/>
            <sz val="8"/>
            <rFont val="Calibri"/>
            <family val="2"/>
          </rPr>
          <t xml:space="preserve">Energy Star or FEMP Designated Products:
</t>
        </r>
        <r>
          <rPr>
            <sz val="8"/>
            <rFont val="Calibri"/>
            <family val="2"/>
          </rPr>
          <t>1. Lighting 
2. Commercial HVAC Equipment and Motors
3. Food Service Equipment
4. Office Equipment
5. Home Electronics
6. Appliances
7. Residential HVAC Equipment and Motors
8. Plumbing Equipment
9. Building Envelope Components
10. Water Sense labeled products
11. No Energy Star or FEMP designated products are available
12. Energy Star and FEMP designated products are not cost effective over the life of the product
13. Energy Star or FEMP designated products do not meet the functional requirements of the project
14. Other</t>
        </r>
      </text>
    </comment>
    <comment ref="AA60" authorId="0">
      <text>
        <r>
          <rPr>
            <b/>
            <sz val="8"/>
            <rFont val="Calibri"/>
            <family val="2"/>
          </rPr>
          <t xml:space="preserve">Premium Efficiency Motors:
</t>
        </r>
        <r>
          <rPr>
            <sz val="8"/>
            <rFont val="Calibri"/>
            <family val="2"/>
          </rPr>
          <t xml:space="preserve">1. Provided on ALL motors ≥ 1.0 HP
2. Other
Note:
This includes motors specified under both Mechanical and Electrical Divisions
</t>
        </r>
      </text>
    </comment>
    <comment ref="AA61" authorId="0">
      <text>
        <r>
          <rPr>
            <b/>
            <sz val="8"/>
            <rFont val="Calibri"/>
            <family val="2"/>
          </rPr>
          <t xml:space="preserve">Solar Thermal:
</t>
        </r>
        <r>
          <rPr>
            <sz val="8"/>
            <rFont val="Calibri"/>
            <family val="2"/>
          </rPr>
          <t xml:space="preserve">1. Drain back solar water heating system
2. Thermosiphon solar water heating system
3. Direct Circulation System
4. Indirect Water Heating System
2. Solar thermal is not life cycle cost effective over 40 years.
3. Other
</t>
        </r>
        <r>
          <rPr>
            <b/>
            <sz val="8"/>
            <rFont val="Calibri"/>
            <family val="2"/>
          </rPr>
          <t xml:space="preserve">
</t>
        </r>
        <r>
          <rPr>
            <sz val="8"/>
            <rFont val="Calibri"/>
            <family val="2"/>
          </rPr>
          <t xml:space="preserve">
</t>
        </r>
      </text>
    </comment>
    <comment ref="AA64" authorId="0">
      <text>
        <r>
          <rPr>
            <b/>
            <sz val="8"/>
            <rFont val="Calibri"/>
            <family val="2"/>
          </rPr>
          <t xml:space="preserve">Enhanced Refrigerant Management:
</t>
        </r>
        <r>
          <rPr>
            <sz val="8"/>
            <rFont val="Calibri"/>
            <family val="2"/>
          </rPr>
          <t xml:space="preserve">1. Refrigerants will not be used
2. Refrigerant selection minimizes or eliminates ozone depletion and global climate change.  
3. Other
Examples of refrigerants with zero ozone depleting potential are:  HFC-23, 134a, 245fa, 404A, 407C, 410A, 507A.
</t>
        </r>
      </text>
    </comment>
    <comment ref="AA67" authorId="0">
      <text>
        <r>
          <rPr>
            <b/>
            <sz val="8"/>
            <rFont val="Calibri"/>
            <family val="2"/>
          </rPr>
          <t xml:space="preserve">Green Power Options:
</t>
        </r>
        <r>
          <rPr>
            <sz val="8"/>
            <rFont val="Calibri"/>
            <family val="2"/>
          </rPr>
          <t>1. 35% of electrical power consumption provided by Green-e certified power provider with a 2-year contract.
2. 35% of electrical power consumption provided by Green-e accredited utility program with a 2-year contract
3. Purchase Renewable Energy Certificates equal to 35% of the predicted annual electric consumption over a 2-year period.
4. Other</t>
        </r>
        <r>
          <rPr>
            <sz val="8"/>
            <rFont val="Tahoma"/>
            <family val="2"/>
          </rPr>
          <t xml:space="preserve">
</t>
        </r>
      </text>
    </comment>
    <comment ref="O72" authorId="0">
      <text>
        <r>
          <rPr>
            <b/>
            <sz val="8"/>
            <rFont val="Calibri"/>
            <family val="2"/>
          </rPr>
          <t>Storage &amp; Collection of Recyclables:</t>
        </r>
        <r>
          <rPr>
            <b/>
            <sz val="8"/>
            <rFont val="Tahoma"/>
            <family val="2"/>
          </rPr>
          <t xml:space="preserve">
</t>
        </r>
        <r>
          <rPr>
            <sz val="8"/>
            <rFont val="Calibri"/>
            <family val="2"/>
          </rPr>
          <t xml:space="preserve">
1. Designate an area for recyclable collection and storage that is appropriately sized and located in a convenient area.
2 Identify local waste handlers and buyers for glass, plastic, metals, office paper, newspaper, cardboard and organic
wastes. 
3. Instruct occupants on recycling procedures. 
4. Install cardboard balers
5. Install aluminum can crushers
6. Install recycling chutes
7. Other
</t>
        </r>
      </text>
    </comment>
    <comment ref="O74" authorId="0">
      <text>
        <r>
          <rPr>
            <b/>
            <sz val="8"/>
            <rFont val="Calibri"/>
            <family val="2"/>
          </rPr>
          <t>Building Reuse, Maintain Interior Nonstructural Elements</t>
        </r>
        <r>
          <rPr>
            <sz val="8"/>
            <rFont val="Calibri"/>
            <family val="2"/>
          </rPr>
          <t xml:space="preserve">
1. Reuse Interior Nonstructural Walls
2. Reuse Finished Ceilings
3. Reuse Finished Floors
4. Reuse Interior Finishes of Exterior Structural Walls
5. Reuse Interior Doors.
6. Reuse Interior Casework
7. Reuse Interior Windows/Sidelights
8. Other</t>
        </r>
        <r>
          <rPr>
            <b/>
            <sz val="8"/>
            <rFont val="Calibri"/>
            <family val="2"/>
          </rPr>
          <t xml:space="preserve">
</t>
        </r>
        <r>
          <rPr>
            <b/>
            <sz val="8"/>
            <rFont val="Tahoma"/>
            <family val="2"/>
          </rPr>
          <t xml:space="preserve">
</t>
        </r>
        <r>
          <rPr>
            <sz val="8"/>
            <rFont val="Tahoma"/>
            <family val="2"/>
          </rPr>
          <t xml:space="preserve">
</t>
        </r>
      </text>
    </comment>
    <comment ref="O75" authorId="0">
      <text>
        <r>
          <rPr>
            <b/>
            <sz val="8"/>
            <rFont val="Calibri"/>
            <family val="2"/>
          </rPr>
          <t>Construction Waste Management, Divert 50% from Disposal</t>
        </r>
        <r>
          <rPr>
            <sz val="8"/>
            <rFont val="Calibri"/>
            <family val="2"/>
          </rPr>
          <t xml:space="preserve">
1. Develop waste management plan
2. Identify materials to be recycled.
3. Establish whether measure will be weight or volume.
4. Establish whether materials will be sorted on site or comingled.
5. Other</t>
        </r>
      </text>
    </comment>
    <comment ref="O76" authorId="0">
      <text>
        <r>
          <rPr>
            <b/>
            <sz val="8"/>
            <rFont val="Calibri"/>
            <family val="2"/>
          </rPr>
          <t>Construction Waste Management, Divert 75% from Disposal</t>
        </r>
        <r>
          <rPr>
            <sz val="8"/>
            <rFont val="Calibri"/>
            <family val="2"/>
          </rPr>
          <t xml:space="preserve">
1. Develop waste management plan
2. Identify materials to be recycled.
3. Establish whether measure will be weight or volume.
4. Establish whether materials will be sorted on site or comingled.
5. Other</t>
        </r>
      </text>
    </comment>
    <comment ref="O77" authorId="0">
      <text>
        <r>
          <rPr>
            <b/>
            <sz val="8"/>
            <rFont val="Calibri"/>
            <family val="2"/>
          </rPr>
          <t>Materials Reuse (Do not include Mechanical, Electrical, Plumbing or Appliances):</t>
        </r>
        <r>
          <rPr>
            <sz val="8"/>
            <rFont val="Calibri"/>
            <family val="2"/>
          </rPr>
          <t xml:space="preserve">
1. Relocated Existing Doors
2. Door Hardware.
3. Furniture (Purchased at Least 2 years Prior to Project Initiation)
4. Salvaged Brick
5. Structural Timber
6. Stone
7. Pavers
8. Other</t>
        </r>
      </text>
    </comment>
    <comment ref="O78" authorId="0">
      <text>
        <r>
          <rPr>
            <b/>
            <sz val="8"/>
            <rFont val="Calibri"/>
            <family val="2"/>
          </rPr>
          <t>Recycled Content  (10%) (Do not include Mechanical, Electrical, Plumbing or Specialty Items like elevators):</t>
        </r>
        <r>
          <rPr>
            <sz val="8"/>
            <rFont val="Calibri"/>
            <family val="2"/>
          </rPr>
          <t xml:space="preserve">
1. Steel
2. Supplementary Cementitious Materials (pozolans, fly ash, etc)
3. Asphalt
4. Countertops
5. Other</t>
        </r>
      </text>
    </comment>
    <comment ref="O79" authorId="0">
      <text>
        <r>
          <rPr>
            <b/>
            <sz val="8"/>
            <rFont val="Calibri"/>
            <family val="2"/>
          </rPr>
          <t>Recycled Content  (20%) (Do not include Mechanical, Electrical, Plumbing or Specialty Items like elevators):</t>
        </r>
        <r>
          <rPr>
            <sz val="8"/>
            <rFont val="Calibri"/>
            <family val="2"/>
          </rPr>
          <t xml:space="preserve">
1. Steel
2. Supplementary Cementitious Materials (pozolans, fly ash, etc)
3. Asphalt
4. Countertops
5. Other</t>
        </r>
      </text>
    </comment>
    <comment ref="O80" authorId="0">
      <text>
        <r>
          <rPr>
            <b/>
            <sz val="8"/>
            <rFont val="Calibri"/>
            <family val="2"/>
          </rPr>
          <t>Regional Materials:</t>
        </r>
        <r>
          <rPr>
            <sz val="8"/>
            <rFont val="Calibri"/>
            <family val="2"/>
          </rPr>
          <t xml:space="preserve">
1. Onsite Salvaged Materials
2. Regionally Obtained Concrete
3. Regionally Obtained Lumber
4. Regionally Obtained Plant Material
5. Other</t>
        </r>
      </text>
    </comment>
    <comment ref="O81" authorId="0">
      <text>
        <r>
          <rPr>
            <b/>
            <sz val="8"/>
            <rFont val="Calibri"/>
            <family val="2"/>
          </rPr>
          <t>Biopreferred Products:</t>
        </r>
        <r>
          <rPr>
            <sz val="8"/>
            <rFont val="Calibri"/>
            <family val="2"/>
          </rPr>
          <t xml:space="preserve">
1. Biopreferred Form Release Agent
2. Biopreferred Carpet
3. Biopreferred Sealants and Coatings
4. Other</t>
        </r>
      </text>
    </comment>
    <comment ref="O82" authorId="0">
      <text>
        <r>
          <rPr>
            <b/>
            <sz val="8"/>
            <rFont val="Calibri"/>
            <family val="2"/>
          </rPr>
          <t>Rapidly Renewable Materials:</t>
        </r>
        <r>
          <rPr>
            <sz val="8"/>
            <rFont val="Calibri"/>
            <family val="2"/>
          </rPr>
          <t xml:space="preserve">
1. Bamboo Flooring
2. Cork Flooring
3. Wheatboard Countertops
4. Linoleum Flooring
5. Bamboo Window Blinds
6. Cotton Batt Insulation
7. Wool Carpeting
8. Soy Based Form Release Agent
9. Biobased Paints
10. Straw Bales
11. Coir Geotextile Fabric
12. Jute Based Geotextile Fabric
13. Other</t>
        </r>
      </text>
    </comment>
    <comment ref="O83" authorId="0">
      <text>
        <r>
          <rPr>
            <b/>
            <sz val="8"/>
            <rFont val="Calibri"/>
            <family val="2"/>
          </rPr>
          <t xml:space="preserve">Certified Wood:
</t>
        </r>
        <r>
          <rPr>
            <sz val="8"/>
            <rFont val="Calibri"/>
            <family val="2"/>
          </rPr>
          <t xml:space="preserve">1. Certified Wood for Permanent Installation
2. Certified wood for Temporary use (Forms, bracing, scaffolding, etc)
2. Other
</t>
        </r>
      </text>
    </comment>
    <comment ref="R72" authorId="0">
      <text>
        <r>
          <rPr>
            <b/>
            <sz val="8"/>
            <rFont val="Calibri"/>
            <family val="2"/>
          </rPr>
          <t>Storage &amp; Collection of Recyclables:</t>
        </r>
        <r>
          <rPr>
            <b/>
            <sz val="8"/>
            <rFont val="Tahoma"/>
            <family val="2"/>
          </rPr>
          <t xml:space="preserve">
</t>
        </r>
        <r>
          <rPr>
            <sz val="8"/>
            <rFont val="Calibri"/>
            <family val="2"/>
          </rPr>
          <t xml:space="preserve">
1. Designate an area for recyclable collection and storage that is appropriately sized and located in a convenient area.
2 Identify local waste handlers and buyers for glass, plastic, metals, office paper, newspaper, cardboard and organic
wastes. 
3. Instruct occupants on recycling procedures. 
4. Install cardboard balers
5. Install aluminum can crushers
6. Install recycling chutes
7. Other
</t>
        </r>
      </text>
    </comment>
    <comment ref="R74" authorId="0">
      <text>
        <r>
          <rPr>
            <b/>
            <sz val="8"/>
            <rFont val="Calibri"/>
            <family val="2"/>
          </rPr>
          <t>Building Reuse, Maintain Interior Nonstructural Elements</t>
        </r>
        <r>
          <rPr>
            <sz val="8"/>
            <rFont val="Calibri"/>
            <family val="2"/>
          </rPr>
          <t xml:space="preserve">
1. Reuse Interior Nonstructural Walls
2. Reuse Finished Ceilings
3. Reuse Finished Floors
4. Reuse Interior Finishes of Exterior Structural Walls
5. Reuse Interior Doors.
6. Reuse Interior Casework
7. Reuse Interior Windows/Sidelights
8. Other</t>
        </r>
        <r>
          <rPr>
            <b/>
            <sz val="8"/>
            <rFont val="Calibri"/>
            <family val="2"/>
          </rPr>
          <t xml:space="preserve">
</t>
        </r>
        <r>
          <rPr>
            <b/>
            <sz val="8"/>
            <rFont val="Tahoma"/>
            <family val="2"/>
          </rPr>
          <t xml:space="preserve">
</t>
        </r>
        <r>
          <rPr>
            <sz val="8"/>
            <rFont val="Tahoma"/>
            <family val="2"/>
          </rPr>
          <t xml:space="preserve">
</t>
        </r>
      </text>
    </comment>
    <comment ref="R75" authorId="0">
      <text>
        <r>
          <rPr>
            <b/>
            <sz val="8"/>
            <rFont val="Calibri"/>
            <family val="2"/>
          </rPr>
          <t>Construction Waste Management, Divert 50% from Disposal</t>
        </r>
        <r>
          <rPr>
            <sz val="8"/>
            <rFont val="Calibri"/>
            <family val="2"/>
          </rPr>
          <t xml:space="preserve">
1. Develop waste management plan
2. Identify materials to be recycled.
3. Establish whether measure will be weight or volume.
4. Establish whether materials will be sorted on site or comingled.
5. Other</t>
        </r>
      </text>
    </comment>
    <comment ref="R76" authorId="0">
      <text>
        <r>
          <rPr>
            <b/>
            <sz val="8"/>
            <rFont val="Calibri"/>
            <family val="2"/>
          </rPr>
          <t>Construction Waste Management, Divert 75% from Disposal</t>
        </r>
        <r>
          <rPr>
            <sz val="8"/>
            <rFont val="Calibri"/>
            <family val="2"/>
          </rPr>
          <t xml:space="preserve">
1. Develop waste management plan
2. Identify materials to be recycled.
3. Establish whether measure will be weight or volume.
4. Establish whether materials will be sorted on site or comingled.
5. Other</t>
        </r>
      </text>
    </comment>
    <comment ref="R77" authorId="0">
      <text>
        <r>
          <rPr>
            <b/>
            <sz val="8"/>
            <rFont val="Calibri"/>
            <family val="2"/>
          </rPr>
          <t>Materials Reuse (Do not include Mechanical, Electrical, Plumbing or Appliances):</t>
        </r>
        <r>
          <rPr>
            <sz val="8"/>
            <rFont val="Calibri"/>
            <family val="2"/>
          </rPr>
          <t xml:space="preserve">
1. Relocated Existing Doors
2. Door Hardware.
3. Furniture (Purchased at Least 2 years Prior to Project Initiation)
4. Salvaged Brick
5. Structural Timber
6. Stone
7. Pavers
8. Other</t>
        </r>
      </text>
    </comment>
    <comment ref="R78" authorId="0">
      <text>
        <r>
          <rPr>
            <b/>
            <sz val="8"/>
            <rFont val="Calibri"/>
            <family val="2"/>
          </rPr>
          <t>Recycled Content  (10%) (Do not include Mechanical, Electrical, Plumbing or Specialty Items like elevators):</t>
        </r>
        <r>
          <rPr>
            <sz val="8"/>
            <rFont val="Calibri"/>
            <family val="2"/>
          </rPr>
          <t xml:space="preserve">
1. Steel
2. Supplementary Cementitious Materials (pozolans, fly ash, etc)
3. Asphalt
4. Countertops
5. Other</t>
        </r>
      </text>
    </comment>
    <comment ref="R79" authorId="0">
      <text>
        <r>
          <rPr>
            <b/>
            <sz val="8"/>
            <rFont val="Calibri"/>
            <family val="2"/>
          </rPr>
          <t>Recycled Content  (20%) (Do not include Mechanical, Electrical, Plumbing or Specialty Items like elevators):</t>
        </r>
        <r>
          <rPr>
            <sz val="8"/>
            <rFont val="Calibri"/>
            <family val="2"/>
          </rPr>
          <t xml:space="preserve">
1. Steel
2. Supplementary Cementitious Materials (pozolans, fly ash, etc)
3. Asphalt
4. Countertops
5. Other</t>
        </r>
      </text>
    </comment>
    <comment ref="R80" authorId="0">
      <text>
        <r>
          <rPr>
            <b/>
            <sz val="8"/>
            <rFont val="Calibri"/>
            <family val="2"/>
          </rPr>
          <t>Regional Materials:</t>
        </r>
        <r>
          <rPr>
            <sz val="8"/>
            <rFont val="Calibri"/>
            <family val="2"/>
          </rPr>
          <t xml:space="preserve">
1. Onsite Salvaged Materials
2. Regionally Obtained Concrete
3. Regionally Obtained Lumber
4. Regionally Obtained Plant Material
5. Other</t>
        </r>
      </text>
    </comment>
    <comment ref="R81" authorId="0">
      <text>
        <r>
          <rPr>
            <b/>
            <sz val="8"/>
            <rFont val="Calibri"/>
            <family val="2"/>
          </rPr>
          <t>Biopreferred Products:</t>
        </r>
        <r>
          <rPr>
            <sz val="8"/>
            <rFont val="Calibri"/>
            <family val="2"/>
          </rPr>
          <t xml:space="preserve">
1. Biopreferred Form Release Agent
2. Biopreferred Carpet
3. Biopreferred Sealants and Coatings
4. Other</t>
        </r>
      </text>
    </comment>
    <comment ref="R82" authorId="0">
      <text>
        <r>
          <rPr>
            <b/>
            <sz val="8"/>
            <rFont val="Calibri"/>
            <family val="2"/>
          </rPr>
          <t>Rapidly Renewable Materials:</t>
        </r>
        <r>
          <rPr>
            <sz val="8"/>
            <rFont val="Calibri"/>
            <family val="2"/>
          </rPr>
          <t xml:space="preserve">
1. Bamboo Flooring
2. Cork Flooring
3. Wheatboard Countertops
4. Linoleum Flooring
5. Bamboo Window Blinds
6. Cotton Batt Insulation
7. Wool Carpeting
8. Soy Based Form Release Agent
9. Biobased Paints
10. Straw Bales
11. Coir Geotextile Fabric
12. Jute Based Geotextile Fabric
13. Other</t>
        </r>
      </text>
    </comment>
    <comment ref="R83" authorId="0">
      <text>
        <r>
          <rPr>
            <b/>
            <sz val="8"/>
            <rFont val="Calibri"/>
            <family val="2"/>
          </rPr>
          <t xml:space="preserve">Certified Wood:
</t>
        </r>
        <r>
          <rPr>
            <sz val="8"/>
            <rFont val="Calibri"/>
            <family val="2"/>
          </rPr>
          <t xml:space="preserve">1. Certified Wood for Permanent Installation
2. Certified wood for Temporary use (Forms, bracing, scaffolding, etc)
2. Other
</t>
        </r>
      </text>
    </comment>
    <comment ref="U72" authorId="0">
      <text>
        <r>
          <rPr>
            <b/>
            <sz val="8"/>
            <rFont val="Calibri"/>
            <family val="2"/>
          </rPr>
          <t>Storage &amp; Collection of Recyclables:</t>
        </r>
        <r>
          <rPr>
            <b/>
            <sz val="8"/>
            <rFont val="Tahoma"/>
            <family val="2"/>
          </rPr>
          <t xml:space="preserve">
</t>
        </r>
        <r>
          <rPr>
            <sz val="8"/>
            <rFont val="Calibri"/>
            <family val="2"/>
          </rPr>
          <t xml:space="preserve">
1. Designate an area for recyclable collection and storage that is appropriately sized and located in a convenient area.
2 Identify local waste handlers and buyers for glass, plastic, metals, office paper, newspaper, cardboard and organic
wastes. 
3. Instruct occupants on recycling procedures. 
4. Install cardboard balers
5. Install aluminum can crushers
6. Install recycling chutes
7. Other
</t>
        </r>
      </text>
    </comment>
    <comment ref="U74" authorId="0">
      <text>
        <r>
          <rPr>
            <b/>
            <sz val="8"/>
            <rFont val="Calibri"/>
            <family val="2"/>
          </rPr>
          <t>Building Reuse, Maintain Interior Nonstructural Elements</t>
        </r>
        <r>
          <rPr>
            <sz val="8"/>
            <rFont val="Calibri"/>
            <family val="2"/>
          </rPr>
          <t xml:space="preserve">
1. Reuse Interior Nonstructural Walls
2. Reuse Finished Ceilings
3. Reuse Finished Floors
4. Reuse Interior Finishes of Exterior Structural Walls
5. Reuse Interior Doors.
6. Reuse Interior Casework
7. Reuse Interior Windows/Sidelights
8. Other</t>
        </r>
        <r>
          <rPr>
            <b/>
            <sz val="8"/>
            <rFont val="Calibri"/>
            <family val="2"/>
          </rPr>
          <t xml:space="preserve">
</t>
        </r>
        <r>
          <rPr>
            <b/>
            <sz val="8"/>
            <rFont val="Tahoma"/>
            <family val="2"/>
          </rPr>
          <t xml:space="preserve">
</t>
        </r>
        <r>
          <rPr>
            <sz val="8"/>
            <rFont val="Tahoma"/>
            <family val="2"/>
          </rPr>
          <t xml:space="preserve">
</t>
        </r>
      </text>
    </comment>
    <comment ref="U75" authorId="0">
      <text>
        <r>
          <rPr>
            <b/>
            <sz val="8"/>
            <rFont val="Calibri"/>
            <family val="2"/>
          </rPr>
          <t>Construction Waste Management, Divert 50% from Disposal</t>
        </r>
        <r>
          <rPr>
            <sz val="8"/>
            <rFont val="Calibri"/>
            <family val="2"/>
          </rPr>
          <t xml:space="preserve">
1. Develop waste management plan
2. Identify materials to be recycled.
3. Establish whether measure will be weight or volume.
4. Establish whether materials will be sorted on site or comingled.
5. Other</t>
        </r>
      </text>
    </comment>
    <comment ref="U76" authorId="0">
      <text>
        <r>
          <rPr>
            <b/>
            <sz val="8"/>
            <rFont val="Calibri"/>
            <family val="2"/>
          </rPr>
          <t>Construction Waste Management, Divert 75% from Disposal</t>
        </r>
        <r>
          <rPr>
            <sz val="8"/>
            <rFont val="Calibri"/>
            <family val="2"/>
          </rPr>
          <t xml:space="preserve">
1. Develop waste management plan
2. Identify materials to be recycled.
3. Establish whether measure will be weight or volume.
4. Establish whether materials will be sorted on site or comingled.
5. Other</t>
        </r>
      </text>
    </comment>
    <comment ref="U77" authorId="0">
      <text>
        <r>
          <rPr>
            <b/>
            <sz val="8"/>
            <rFont val="Calibri"/>
            <family val="2"/>
          </rPr>
          <t>Materials Reuse (Do not include Mechanical, Electrical, Plumbing or Appliances):</t>
        </r>
        <r>
          <rPr>
            <sz val="8"/>
            <rFont val="Calibri"/>
            <family val="2"/>
          </rPr>
          <t xml:space="preserve">
1. Relocated Existing Doors
2. Door Hardware.
3. Furniture (Purchased at Least 2 years Prior to Project Initiation)
4. Salvaged Brick
5. Structural Timber
6. Stone
7. Pavers
8. Other</t>
        </r>
      </text>
    </comment>
    <comment ref="U78" authorId="0">
      <text>
        <r>
          <rPr>
            <b/>
            <sz val="8"/>
            <rFont val="Calibri"/>
            <family val="2"/>
          </rPr>
          <t>Recycled Content  (10%) (Do not include Mechanical, Electrical, Plumbing or Specialty Items like elevators):</t>
        </r>
        <r>
          <rPr>
            <sz val="8"/>
            <rFont val="Calibri"/>
            <family val="2"/>
          </rPr>
          <t xml:space="preserve">
1. Steel
2. Supplementary Cementitious Materials (pozolans, fly ash, etc)
3. Asphalt
4. Countertops
5. Other</t>
        </r>
      </text>
    </comment>
    <comment ref="U79" authorId="0">
      <text>
        <r>
          <rPr>
            <b/>
            <sz val="8"/>
            <rFont val="Calibri"/>
            <family val="2"/>
          </rPr>
          <t>Recycled Content  (20%) (Do not include Mechanical, Electrical, Plumbing or Specialty Items like elevators):</t>
        </r>
        <r>
          <rPr>
            <sz val="8"/>
            <rFont val="Calibri"/>
            <family val="2"/>
          </rPr>
          <t xml:space="preserve">
1. Steel
2. Supplementary Cementitious Materials (pozolans, fly ash, etc)
3. Asphalt
4. Countertops
5. Other</t>
        </r>
      </text>
    </comment>
    <comment ref="U80" authorId="0">
      <text>
        <r>
          <rPr>
            <b/>
            <sz val="8"/>
            <rFont val="Calibri"/>
            <family val="2"/>
          </rPr>
          <t>Regional Materials:</t>
        </r>
        <r>
          <rPr>
            <sz val="8"/>
            <rFont val="Calibri"/>
            <family val="2"/>
          </rPr>
          <t xml:space="preserve">
1. Onsite Salvaged Materials
2. Regionally Obtained Concrete
3. Regionally Obtained Lumber
4. Regionally Obtained Plant Material
5. Other</t>
        </r>
      </text>
    </comment>
    <comment ref="U81" authorId="0">
      <text>
        <r>
          <rPr>
            <b/>
            <sz val="8"/>
            <rFont val="Calibri"/>
            <family val="2"/>
          </rPr>
          <t>Biopreferred Products:</t>
        </r>
        <r>
          <rPr>
            <sz val="8"/>
            <rFont val="Calibri"/>
            <family val="2"/>
          </rPr>
          <t xml:space="preserve">
1. Biopreferred Form Release Agent
2. Biopreferred Carpet
3. Biopreferred Sealants and Coatings
4. Other</t>
        </r>
      </text>
    </comment>
    <comment ref="U82" authorId="0">
      <text>
        <r>
          <rPr>
            <b/>
            <sz val="8"/>
            <rFont val="Calibri"/>
            <family val="2"/>
          </rPr>
          <t>Rapidly Renewable Materials:</t>
        </r>
        <r>
          <rPr>
            <sz val="8"/>
            <rFont val="Calibri"/>
            <family val="2"/>
          </rPr>
          <t xml:space="preserve">
1. Bamboo Flooring
2. Cork Flooring
3. Wheatboard Countertops
4. Linoleum Flooring
5. Bamboo Window Blinds
6. Cotton Batt Insulation
7. Wool Carpeting
8. Soy Based Form Release Agent
9. Biobased Paints
10. Straw Bales
11. Coir Geotextile Fabric
12. Jute Based Geotextile Fabric
13. Other</t>
        </r>
      </text>
    </comment>
    <comment ref="U83" authorId="0">
      <text>
        <r>
          <rPr>
            <b/>
            <sz val="8"/>
            <rFont val="Calibri"/>
            <family val="2"/>
          </rPr>
          <t xml:space="preserve">Certified Wood:
</t>
        </r>
        <r>
          <rPr>
            <sz val="8"/>
            <rFont val="Calibri"/>
            <family val="2"/>
          </rPr>
          <t xml:space="preserve">1. Certified Wood for Permanent Installation
2. Certified wood for Temporary use (Forms, bracing, scaffolding, etc)
2. Other
</t>
        </r>
      </text>
    </comment>
    <comment ref="X72" authorId="0">
      <text>
        <r>
          <rPr>
            <b/>
            <sz val="8"/>
            <rFont val="Calibri"/>
            <family val="2"/>
          </rPr>
          <t>Storage &amp; Collection of Recyclables:</t>
        </r>
        <r>
          <rPr>
            <b/>
            <sz val="8"/>
            <rFont val="Tahoma"/>
            <family val="2"/>
          </rPr>
          <t xml:space="preserve">
</t>
        </r>
        <r>
          <rPr>
            <sz val="8"/>
            <rFont val="Calibri"/>
            <family val="2"/>
          </rPr>
          <t xml:space="preserve">
1. Designate an area for recyclable collection and storage that is appropriately sized and located in a convenient area.
2 Identify local waste handlers and buyers for glass, plastic, metals, office paper, newspaper, cardboard and organic
wastes. 
3. Instruct occupants on recycling procedures. 
4. Install cardboard balers
5. Install aluminum can crushers
6. Install recycling chutes
7. Other
</t>
        </r>
      </text>
    </comment>
    <comment ref="X74" authorId="0">
      <text>
        <r>
          <rPr>
            <b/>
            <sz val="8"/>
            <rFont val="Calibri"/>
            <family val="2"/>
          </rPr>
          <t>Building Reuse, Maintain Interior Nonstructural Elements</t>
        </r>
        <r>
          <rPr>
            <sz val="8"/>
            <rFont val="Calibri"/>
            <family val="2"/>
          </rPr>
          <t xml:space="preserve">
1. Reuse Interior Nonstructural Walls
2. Reuse Finished Ceilings
3. Reuse Finished Floors
4. Reuse Interior Finishes of Exterior Structural Walls
5. Reuse Interior Doors.
6. Reuse Interior Casework
7. Reuse Interior Windows/Sidelights
8. Other</t>
        </r>
        <r>
          <rPr>
            <b/>
            <sz val="8"/>
            <rFont val="Calibri"/>
            <family val="2"/>
          </rPr>
          <t xml:space="preserve">
</t>
        </r>
        <r>
          <rPr>
            <b/>
            <sz val="8"/>
            <rFont val="Tahoma"/>
            <family val="2"/>
          </rPr>
          <t xml:space="preserve">
</t>
        </r>
        <r>
          <rPr>
            <sz val="8"/>
            <rFont val="Tahoma"/>
            <family val="2"/>
          </rPr>
          <t xml:space="preserve">
</t>
        </r>
      </text>
    </comment>
    <comment ref="X75" authorId="0">
      <text>
        <r>
          <rPr>
            <b/>
            <sz val="8"/>
            <rFont val="Calibri"/>
            <family val="2"/>
          </rPr>
          <t>Construction Waste Management, Divert 50% from Disposal</t>
        </r>
        <r>
          <rPr>
            <sz val="8"/>
            <rFont val="Calibri"/>
            <family val="2"/>
          </rPr>
          <t xml:space="preserve">
1. Develop waste management plan
2. Identify materials to be recycled.
3. Establish whether measure will be weight or volume.
4. Establish whether materials will be sorted on site or comingled.
5. Other</t>
        </r>
      </text>
    </comment>
    <comment ref="X76" authorId="0">
      <text>
        <r>
          <rPr>
            <b/>
            <sz val="8"/>
            <rFont val="Calibri"/>
            <family val="2"/>
          </rPr>
          <t>Construction Waste Management, Divert 75% from Disposal</t>
        </r>
        <r>
          <rPr>
            <sz val="8"/>
            <rFont val="Calibri"/>
            <family val="2"/>
          </rPr>
          <t xml:space="preserve">
1. Develop waste management plan
2. Identify materials to be recycled.
3. Establish whether measure will be weight or volume.
4. Establish whether materials will be sorted on site or comingled.
5. Other</t>
        </r>
      </text>
    </comment>
    <comment ref="X77" authorId="0">
      <text>
        <r>
          <rPr>
            <b/>
            <sz val="8"/>
            <rFont val="Calibri"/>
            <family val="2"/>
          </rPr>
          <t>Materials Reuse (Do not include Mechanical, Electrical, Plumbing or Appliances):</t>
        </r>
        <r>
          <rPr>
            <sz val="8"/>
            <rFont val="Calibri"/>
            <family val="2"/>
          </rPr>
          <t xml:space="preserve">
1. Relocated Existing Doors
2. Door Hardware.
3. Furniture (Purchased at Least 2 years Prior to Project Initiation)
4. Salvaged Brick
5. Structural Timber
6. Stone
7. Pavers
8. Other</t>
        </r>
      </text>
    </comment>
    <comment ref="X78" authorId="0">
      <text>
        <r>
          <rPr>
            <b/>
            <sz val="8"/>
            <rFont val="Calibri"/>
            <family val="2"/>
          </rPr>
          <t>Recycled Content  (10%) (Do not include Mechanical, Electrical, Plumbing or Specialty Items like elevators):</t>
        </r>
        <r>
          <rPr>
            <sz val="8"/>
            <rFont val="Calibri"/>
            <family val="2"/>
          </rPr>
          <t xml:space="preserve">
1. Steel
2. Supplementary Cementitious Materials (pozolans, fly ash, etc)
3. Asphalt
4. Countertops
5. Other</t>
        </r>
      </text>
    </comment>
    <comment ref="X79" authorId="0">
      <text>
        <r>
          <rPr>
            <b/>
            <sz val="8"/>
            <rFont val="Calibri"/>
            <family val="2"/>
          </rPr>
          <t>Recycled Content  (20%) (Do not include Mechanical, Electrical, Plumbing or Specialty Items like elevators):</t>
        </r>
        <r>
          <rPr>
            <sz val="8"/>
            <rFont val="Calibri"/>
            <family val="2"/>
          </rPr>
          <t xml:space="preserve">
1. Steel
2. Supplementary Cementitious Materials (pozolans, fly ash, etc)
3. Asphalt
4. Countertops
5. Other</t>
        </r>
      </text>
    </comment>
    <comment ref="X80" authorId="0">
      <text>
        <r>
          <rPr>
            <b/>
            <sz val="8"/>
            <rFont val="Calibri"/>
            <family val="2"/>
          </rPr>
          <t>Regional Materials:</t>
        </r>
        <r>
          <rPr>
            <sz val="8"/>
            <rFont val="Calibri"/>
            <family val="2"/>
          </rPr>
          <t xml:space="preserve">
1. Onsite Salvaged Materials
2. Regionally Obtained Concrete
3. Regionally Obtained Lumber
4. Regionally Obtained Plant Material
5. Other</t>
        </r>
      </text>
    </comment>
    <comment ref="X81" authorId="0">
      <text>
        <r>
          <rPr>
            <b/>
            <sz val="8"/>
            <rFont val="Calibri"/>
            <family val="2"/>
          </rPr>
          <t>Biopreferred Products:</t>
        </r>
        <r>
          <rPr>
            <sz val="8"/>
            <rFont val="Calibri"/>
            <family val="2"/>
          </rPr>
          <t xml:space="preserve">
1. Biopreferred Form Release Agent
2. Biopreferred Carpet
3. Biopreferred Sealants and Coatings
4. Other</t>
        </r>
      </text>
    </comment>
    <comment ref="X82" authorId="0">
      <text>
        <r>
          <rPr>
            <b/>
            <sz val="8"/>
            <rFont val="Calibri"/>
            <family val="2"/>
          </rPr>
          <t>Rapidly Renewable Materials:</t>
        </r>
        <r>
          <rPr>
            <sz val="8"/>
            <rFont val="Calibri"/>
            <family val="2"/>
          </rPr>
          <t xml:space="preserve">
1. Bamboo Flooring
2. Cork Flooring
3. Wheatboard Countertops
4. Linoleum Flooring
5. Bamboo Window Blinds
6. Cotton Batt Insulation
7. Wool Carpeting
8. Soy Based Form Release Agent
9. Biobased Paints
10. Straw Bales
11. Coir Geotextile Fabric
12. Jute Based Geotextile Fabric
13. Other</t>
        </r>
      </text>
    </comment>
    <comment ref="X83" authorId="0">
      <text>
        <r>
          <rPr>
            <b/>
            <sz val="8"/>
            <rFont val="Calibri"/>
            <family val="2"/>
          </rPr>
          <t xml:space="preserve">Certified Wood:
</t>
        </r>
        <r>
          <rPr>
            <sz val="8"/>
            <rFont val="Calibri"/>
            <family val="2"/>
          </rPr>
          <t xml:space="preserve">1. Certified Wood for Permanent Installation
2. Certified wood for Temporary use (Forms, bracing, scaffolding, etc)
2. Other
</t>
        </r>
      </text>
    </comment>
    <comment ref="AA72" authorId="0">
      <text>
        <r>
          <rPr>
            <b/>
            <sz val="8"/>
            <rFont val="Calibri"/>
            <family val="2"/>
          </rPr>
          <t>Storage &amp; Collection of Recyclables:</t>
        </r>
        <r>
          <rPr>
            <b/>
            <sz val="8"/>
            <rFont val="Tahoma"/>
            <family val="2"/>
          </rPr>
          <t xml:space="preserve">
</t>
        </r>
        <r>
          <rPr>
            <sz val="8"/>
            <rFont val="Calibri"/>
            <family val="2"/>
          </rPr>
          <t xml:space="preserve">
1. Designate an area for recyclable collection and storage that is appropriately sized and located in a convenient area.
2 Identify local waste handlers and buyers for glass, plastic, metals, office paper, newspaper, cardboard and organic
wastes. 
3. Instruct occupants on recycling procedures. 
4. Install cardboard balers
5. Install aluminum can crushers
6. Install recycling chutes
7. Other
</t>
        </r>
      </text>
    </comment>
    <comment ref="AA74" authorId="0">
      <text>
        <r>
          <rPr>
            <b/>
            <sz val="8"/>
            <rFont val="Calibri"/>
            <family val="2"/>
          </rPr>
          <t>Building Reuse, Maintain Interior Nonstructural Elements</t>
        </r>
        <r>
          <rPr>
            <sz val="8"/>
            <rFont val="Calibri"/>
            <family val="2"/>
          </rPr>
          <t xml:space="preserve">
1. Reuse Interior Nonstructural Walls
2. Reuse Finished Ceilings
3. Reuse Finished Floors
4. Reuse Interior Finishes of Exterior Structural Walls
5. Reuse Interior Doors.
6. Reuse Interior Casework
7. Reuse Interior Windows/Sidelights
8. Other</t>
        </r>
        <r>
          <rPr>
            <b/>
            <sz val="8"/>
            <rFont val="Calibri"/>
            <family val="2"/>
          </rPr>
          <t xml:space="preserve">
</t>
        </r>
        <r>
          <rPr>
            <b/>
            <sz val="8"/>
            <rFont val="Tahoma"/>
            <family val="2"/>
          </rPr>
          <t xml:space="preserve">
</t>
        </r>
        <r>
          <rPr>
            <sz val="8"/>
            <rFont val="Tahoma"/>
            <family val="2"/>
          </rPr>
          <t xml:space="preserve">
</t>
        </r>
      </text>
    </comment>
    <comment ref="AA75" authorId="0">
      <text>
        <r>
          <rPr>
            <b/>
            <sz val="8"/>
            <rFont val="Calibri"/>
            <family val="2"/>
          </rPr>
          <t>Construction Waste Management, Divert 50% from Disposal</t>
        </r>
        <r>
          <rPr>
            <sz val="8"/>
            <rFont val="Calibri"/>
            <family val="2"/>
          </rPr>
          <t xml:space="preserve">
1. Develop waste management plan
2. Identify materials to be recycled.
3. Establish whether measure will be weight or volume.
4. Establish whether materials will be sorted on site or comingled.
5. Other</t>
        </r>
      </text>
    </comment>
    <comment ref="AA76" authorId="0">
      <text>
        <r>
          <rPr>
            <b/>
            <sz val="8"/>
            <rFont val="Calibri"/>
            <family val="2"/>
          </rPr>
          <t>Construction Waste Management, Divert 75% from Disposal</t>
        </r>
        <r>
          <rPr>
            <sz val="8"/>
            <rFont val="Calibri"/>
            <family val="2"/>
          </rPr>
          <t xml:space="preserve">
1. Develop waste management plan
2. Identify materials to be recycled.
3. Establish whether measure will be weight or volume.
4. Establish whether materials will be sorted on site or comingled.
5. Other</t>
        </r>
      </text>
    </comment>
    <comment ref="AA77" authorId="0">
      <text>
        <r>
          <rPr>
            <b/>
            <sz val="8"/>
            <rFont val="Calibri"/>
            <family val="2"/>
          </rPr>
          <t>Materials Reuse (Do not include Mechanical, Electrical, Plumbing or Appliances):</t>
        </r>
        <r>
          <rPr>
            <sz val="8"/>
            <rFont val="Calibri"/>
            <family val="2"/>
          </rPr>
          <t xml:space="preserve">
1. Relocated Existing Doors
2. Door Hardware.
3. Furniture (Purchased at Least 2 years Prior to Project Initiation)
4. Salvaged Brick
5. Structural Timber
6. Stone
7. Pavers
8. Other</t>
        </r>
      </text>
    </comment>
    <comment ref="AA78" authorId="0">
      <text>
        <r>
          <rPr>
            <b/>
            <sz val="8"/>
            <rFont val="Calibri"/>
            <family val="2"/>
          </rPr>
          <t>Recycled Content  (10%) (Do not include Mechanical, Electrical, Plumbing or Specialty Items like elevators):</t>
        </r>
        <r>
          <rPr>
            <sz val="8"/>
            <rFont val="Calibri"/>
            <family val="2"/>
          </rPr>
          <t xml:space="preserve">
1. Steel
2. Supplementary Cementitious Materials (pozolans, fly ash, etc)
3. Asphalt
4. Countertops
5. Other</t>
        </r>
      </text>
    </comment>
    <comment ref="AA79" authorId="0">
      <text>
        <r>
          <rPr>
            <b/>
            <sz val="8"/>
            <rFont val="Calibri"/>
            <family val="2"/>
          </rPr>
          <t>Recycled Content  (20%) (Do not include Mechanical, Electrical, Plumbing or Specialty Items like elevators):</t>
        </r>
        <r>
          <rPr>
            <sz val="8"/>
            <rFont val="Calibri"/>
            <family val="2"/>
          </rPr>
          <t xml:space="preserve">
1. Steel
2. Supplementary Cementitious Materials (pozolans, fly ash, etc)
3. Asphalt
4. Countertops
5. Other</t>
        </r>
      </text>
    </comment>
    <comment ref="AA80" authorId="0">
      <text>
        <r>
          <rPr>
            <b/>
            <sz val="8"/>
            <rFont val="Calibri"/>
            <family val="2"/>
          </rPr>
          <t>Regional Materials:</t>
        </r>
        <r>
          <rPr>
            <sz val="8"/>
            <rFont val="Calibri"/>
            <family val="2"/>
          </rPr>
          <t xml:space="preserve">
1. Onsite Salvaged Materials
2. Regionally Obtained Concrete
3. Regionally Obtained Lumber
4. Regionally Obtained Plant Material
5. Other</t>
        </r>
      </text>
    </comment>
    <comment ref="AA81" authorId="0">
      <text>
        <r>
          <rPr>
            <b/>
            <sz val="8"/>
            <rFont val="Calibri"/>
            <family val="2"/>
          </rPr>
          <t>Biopreferred Products:</t>
        </r>
        <r>
          <rPr>
            <sz val="8"/>
            <rFont val="Calibri"/>
            <family val="2"/>
          </rPr>
          <t xml:space="preserve">
1. Biopreferred Form Release Agent
2. Biopreferred Carpet
3. Biopreferred Sealants and Coatings
4. Other</t>
        </r>
      </text>
    </comment>
    <comment ref="AA82" authorId="0">
      <text>
        <r>
          <rPr>
            <b/>
            <sz val="8"/>
            <rFont val="Calibri"/>
            <family val="2"/>
          </rPr>
          <t>Rapidly Renewable Materials:</t>
        </r>
        <r>
          <rPr>
            <sz val="8"/>
            <rFont val="Calibri"/>
            <family val="2"/>
          </rPr>
          <t xml:space="preserve">
1. Bamboo Flooring
2. Cork Flooring
3. Wheatboard Countertops
4. Linoleum Flooring
5. Bamboo Window Blinds
6. Cotton Batt Insulation
7. Wool Carpeting
8. Soy Based Form Release Agent
9. Biobased Paints
10. Straw Bales
11. Coir Geotextile Fabric
12. Jute Based Geotextile Fabric
13. Other</t>
        </r>
      </text>
    </comment>
    <comment ref="AA83" authorId="0">
      <text>
        <r>
          <rPr>
            <b/>
            <sz val="8"/>
            <rFont val="Calibri"/>
            <family val="2"/>
          </rPr>
          <t xml:space="preserve">Certified Wood:
</t>
        </r>
        <r>
          <rPr>
            <sz val="8"/>
            <rFont val="Calibri"/>
            <family val="2"/>
          </rPr>
          <t xml:space="preserve">1. Certified Wood for Permanent Installation
2. Certified wood for Temporary use (Forms, bracing, scaffolding, etc)
2. Other
</t>
        </r>
      </text>
    </comment>
    <comment ref="O88" authorId="0">
      <text>
        <r>
          <rPr>
            <b/>
            <sz val="8"/>
            <rFont val="Calibri"/>
            <family val="2"/>
          </rPr>
          <t xml:space="preserve">Minimum IAQ:
</t>
        </r>
        <r>
          <rPr>
            <sz val="8"/>
            <rFont val="Calibri"/>
            <family val="2"/>
          </rPr>
          <t xml:space="preserve">1. Meet the requirements of ASHRAE 62.1-2007.
2. Other
</t>
        </r>
        <r>
          <rPr>
            <sz val="8"/>
            <rFont val="Tahoma"/>
            <family val="2"/>
          </rPr>
          <t xml:space="preserve">
</t>
        </r>
      </text>
    </comment>
    <comment ref="O89" authorId="0">
      <text>
        <r>
          <rPr>
            <b/>
            <sz val="8"/>
            <rFont val="Calibri"/>
            <family val="2"/>
          </rPr>
          <t>Environmental Tobacco Smoke Control:</t>
        </r>
        <r>
          <rPr>
            <sz val="8"/>
            <rFont val="Calibri"/>
            <family val="2"/>
          </rPr>
          <t xml:space="preserve">
1. Smoking will be prohibited in the building and anywhere within 25 feet of entries, outdoor air intakes, and operable windows.
2. Signage is provided to allow smoking in designated areas, prohibit smoking in other areas, or prohibit smoking on the entire property.
3. Other</t>
        </r>
      </text>
    </comment>
    <comment ref="O90" authorId="0">
      <text>
        <r>
          <rPr>
            <b/>
            <sz val="8"/>
            <rFont val="Calibri"/>
            <family val="2"/>
          </rPr>
          <t>Outdoor Air Delivery Monitoring:</t>
        </r>
        <r>
          <rPr>
            <sz val="8"/>
            <rFont val="Tahoma"/>
            <family val="2"/>
          </rPr>
          <t xml:space="preserve">
</t>
        </r>
        <r>
          <rPr>
            <sz val="8"/>
            <rFont val="Calibri"/>
            <family val="2"/>
          </rPr>
          <t>1.  CO</t>
        </r>
        <r>
          <rPr>
            <vertAlign val="subscript"/>
            <sz val="8"/>
            <rFont val="Calibri"/>
            <family val="2"/>
          </rPr>
          <t>2</t>
        </r>
        <r>
          <rPr>
            <sz val="8"/>
            <rFont val="Calibri"/>
            <family val="2"/>
          </rPr>
          <t xml:space="preserve"> Monitoring System that automatically adjusts ventilation air quantity.
2. Airflow measuring with accuracy of plus/minus 15%
3. Other</t>
        </r>
      </text>
    </comment>
    <comment ref="O91" authorId="0">
      <text>
        <r>
          <rPr>
            <b/>
            <sz val="8"/>
            <rFont val="Calibri"/>
            <family val="2"/>
          </rPr>
          <t xml:space="preserve">Increased Ventilation:
</t>
        </r>
        <r>
          <rPr>
            <sz val="8"/>
            <rFont val="Calibri"/>
            <family val="2"/>
          </rPr>
          <t>1.  Ventilation rate increased by at least 30% above ASHRAE 62.1-2007.
2. Meet recommendations of "Good Practice Guide 237" (1998) of the Carbon Trust.
3. Use macroscopic, multizone, analytic model to show room-by-room airflows will naturally ventilate to the minimum ventilation rates of ASHRAE 62.1-2007
4. Other</t>
        </r>
      </text>
    </comment>
    <comment ref="O92" authorId="0">
      <text>
        <r>
          <rPr>
            <b/>
            <sz val="8"/>
            <rFont val="Calibri"/>
            <family val="2"/>
          </rPr>
          <t>Construction IAQ Management Plan, During Construction:</t>
        </r>
        <r>
          <rPr>
            <sz val="8"/>
            <rFont val="Calibri"/>
            <family val="2"/>
          </rPr>
          <t xml:space="preserve">
1. Prepare IAQ Management Plan
2. Do Not Use Permanent HVAC Systems during Demolition and/or Construction
3. Protect equipment from dust and odors and seal all duct and equipment openings with plastic.
3. If Permanent Systems will be used during demolition and/or construction, install and maintain filters (MERV 8 min.) on all returns.
4. If Permanent Systems will be used during demolition and/or construction and an unducted plenum over the construction zone must be used, all ceiling tiles will be in place.
5. All filtration media shall be replaced after construction and before occupancy.
6. Construction activities shall be isolated to prevent contamination of clean or occupied spaces.
7. Cleaning activities to control contaminants in building.
8. Other</t>
        </r>
      </text>
    </comment>
    <comment ref="O93" authorId="0">
      <text>
        <r>
          <rPr>
            <b/>
            <sz val="8"/>
            <rFont val="Calibri"/>
            <family val="2"/>
          </rPr>
          <t>Construction IAQ Management Plan, Before Occupancy:</t>
        </r>
        <r>
          <rPr>
            <sz val="8"/>
            <rFont val="Calibri"/>
            <family val="2"/>
          </rPr>
          <t xml:space="preserve">
1. Prepare IAQ Management Plan
2. Perform building flushout (14,000 cf per sf of building) with air 60F or higher and less than 60% RH.
3.Perform flushout (3500 cf per sf of building) and after occupancy provide a minimum 0.30 cfm/sf outside air or as determined by ASHRAE 62.1 - 2007, whichever is greater until a total of 14,000 cf per sf of building has been delivered to the space.
4. Conduct baseline IAQ testing, after construction and before occupancy in accordance with "EPA Compendium of Methods for the Determination of Air Pollutants in Indoor Air" insuring contaminant levels are below levels in LEED Reference Guide for Green Building Design and Construction, 2009 Edition (EQ Credit 3.2).
5. Other</t>
        </r>
      </text>
    </comment>
    <comment ref="O95" authorId="0">
      <text>
        <r>
          <rPr>
            <b/>
            <sz val="8"/>
            <rFont val="Calibri"/>
            <family val="2"/>
          </rPr>
          <t xml:space="preserve">Low Emitting Paints &amp; Coatings:
</t>
        </r>
        <r>
          <rPr>
            <sz val="8"/>
            <rFont val="Calibri"/>
            <family val="2"/>
          </rPr>
          <t>1. Low VOC Bond Breakers
2. Low VOC Varnish
3. Low VOC Lacquer
4. Low VOC Concrete Curing Compounds
5. Low VOC Dry-Fog Coatings
6. Low VOC Fire-retardant Coatings
7. Low VOC Flat Paints
8. Low VOC Floor Coatings
9. Low VOC Nonflat High Gloss Coatings
10. Low VOC Nonflat Non-High Gloss Coatings
11. Low VOC Quick Dry Enamels
12. Low VOC Shellac
13. Low VOC Stains
14. All paints are Green Seal Standard GS-11 compliant.
15. All clear wood finishes are SCAQMD Rule 113 compliant.
16. All anti-corrosive and anti-rust paints are Green Seal Standard GC-03 compliant.
17. Other</t>
        </r>
      </text>
    </comment>
    <comment ref="O96" authorId="0">
      <text>
        <r>
          <rPr>
            <b/>
            <sz val="8"/>
            <rFont val="Calibri"/>
            <family val="2"/>
          </rPr>
          <t xml:space="preserve">Low Emitting Flooring Systems:
</t>
        </r>
        <r>
          <rPr>
            <sz val="8"/>
            <rFont val="Calibri"/>
            <family val="2"/>
          </rPr>
          <t>1. Carpet meets testing and product requirements of Carpet and Rug Institute Green Label Plus Program.
2. All carpet cushion meet requirements of the Carpet and Rug Institute Green Label Program.
3. Hard Surface Flooring must be compliant with FloorScore
4. Other</t>
        </r>
      </text>
    </comment>
    <comment ref="O97" authorId="0">
      <text>
        <r>
          <rPr>
            <b/>
            <sz val="8"/>
            <rFont val="Calibri"/>
            <family val="2"/>
          </rPr>
          <t xml:space="preserve">Low Emitting Composite Wood and Agrifiber Products:
</t>
        </r>
        <r>
          <rPr>
            <sz val="8"/>
            <rFont val="Calibri"/>
            <family val="2"/>
          </rPr>
          <t>1. Particleboard used indoors contains no added urea-formaldehyde resins
2. Medium Density Fiberboard used indoors contains no added urea-formaldehyde resins
3. Plywood used indoors contains no added urea-formaldehyde resins
4. Wheatboard used indoors contains no added urea-formaldehyde resins
5. Strawboard used indoors contains no added urea-formaldehyde resins
6. Door cores with at least one face indoors contain no added urea-formaldehyde resins.
7. Other</t>
        </r>
      </text>
    </comment>
    <comment ref="O98" authorId="0">
      <text>
        <r>
          <rPr>
            <b/>
            <sz val="8"/>
            <rFont val="Calibri"/>
            <family val="2"/>
          </rPr>
          <t>Indoor Chemical and Pollutant Source Control:</t>
        </r>
        <r>
          <rPr>
            <sz val="8"/>
            <rFont val="Calibri"/>
            <family val="2"/>
          </rPr>
          <t xml:space="preserve">
1.  Install permanent grates, grilles or slotted systems at regularly used exterior entrances (min. 10' long)
2. Install roll out mats at regularly used building entrances AND maintain them at least once weekly.
3. Provide exhaust system for housekeeping/laundry areas.
4. Provide exhaust system for shop facilities.
5. Provide exhaust system for copy/printing machine rooms.
6. Provide self closing doors for copy/printing machine rooms.
7. Provide self closing doors for shop facilities.
8. Provide self closing doors for housekeeping/laundry areas.
9. Provide filtration of return and outside air to at least the MERV 13 level for all regularly occupied areas.
10. Provide containment for disposal of hazardous liquid wastes in places where water and chemical concentrate mixing occurs (e.g., housekeeping, janitorial)
11.  Other
</t>
        </r>
      </text>
    </comment>
    <comment ref="O101" authorId="0">
      <text>
        <r>
          <rPr>
            <b/>
            <sz val="8"/>
            <rFont val="Tahoma"/>
            <family val="2"/>
          </rPr>
          <t>Controllability of Systems for Thermal Comfort:</t>
        </r>
        <r>
          <rPr>
            <sz val="8"/>
            <rFont val="Tahoma"/>
            <family val="2"/>
          </rPr>
          <t xml:space="preserve">
1. Provide individual comfort controls for the mechanical system.
2. Provide operable windows.
3. Other</t>
        </r>
        <r>
          <rPr>
            <sz val="8"/>
            <rFont val="Tahoma"/>
            <family val="2"/>
          </rPr>
          <t xml:space="preserve">
</t>
        </r>
      </text>
    </comment>
    <comment ref="O102" authorId="0">
      <text>
        <r>
          <rPr>
            <b/>
            <sz val="8"/>
            <rFont val="Calibri"/>
            <family val="2"/>
          </rPr>
          <t>Thermal Comfort Design:</t>
        </r>
        <r>
          <rPr>
            <sz val="8"/>
            <rFont val="Calibri"/>
            <family val="2"/>
          </rPr>
          <t xml:space="preserve">
1. Building meets requirements of ASHRAE 55-2004.
2. Other
</t>
        </r>
      </text>
    </comment>
    <comment ref="O103" authorId="0">
      <text>
        <r>
          <rPr>
            <b/>
            <sz val="8"/>
            <rFont val="Calibri"/>
            <family val="2"/>
          </rPr>
          <t>Thermal Comfort Verification:</t>
        </r>
        <r>
          <rPr>
            <sz val="8"/>
            <rFont val="Calibri"/>
            <family val="2"/>
          </rPr>
          <t xml:space="preserve">
1.   Develop a plan to survey building occupants within 6 to 18 months after occupancy to collect anonymous responses about thermal comfort and agree to correct systems if more than 20% are dissatisfied.
2. Other
</t>
        </r>
      </text>
    </comment>
    <comment ref="O104" authorId="0">
      <text>
        <r>
          <rPr>
            <b/>
            <sz val="8"/>
            <rFont val="Calibri"/>
            <family val="2"/>
          </rPr>
          <t>Daylight:</t>
        </r>
        <r>
          <rPr>
            <sz val="8"/>
            <rFont val="Calibri"/>
            <family val="2"/>
          </rPr>
          <t xml:space="preserve">
1. Provide daylight control for interior lighting.
2. Install interior light shelf to project daylighting further into spaces.
3. Install exterior light shelf for glare control
4. Install fixed exterior shading devices for glare control.
5. Provide windows in occupied spaces for occupants to obtain daylight.
6. Provide skylights in occupied spaces for occupants to obtain daylight.
7. Other</t>
        </r>
      </text>
    </comment>
    <comment ref="O105" authorId="0">
      <text>
        <r>
          <rPr>
            <b/>
            <sz val="8"/>
            <rFont val="Calibri"/>
            <family val="2"/>
          </rPr>
          <t>Views:</t>
        </r>
        <r>
          <rPr>
            <sz val="8"/>
            <rFont val="Calibri"/>
            <family val="2"/>
          </rPr>
          <t xml:space="preserve">
1. Provide vision glazing for occupied spaces.
2. Other</t>
        </r>
      </text>
    </comment>
    <comment ref="R88" authorId="0">
      <text>
        <r>
          <rPr>
            <b/>
            <sz val="8"/>
            <rFont val="Calibri"/>
            <family val="2"/>
          </rPr>
          <t xml:space="preserve">Minimum IAQ:
</t>
        </r>
        <r>
          <rPr>
            <sz val="8"/>
            <rFont val="Calibri"/>
            <family val="2"/>
          </rPr>
          <t xml:space="preserve">1. Meet the requirements of ASHRAE 62.1-2007.
2. Other
</t>
        </r>
        <r>
          <rPr>
            <sz val="8"/>
            <rFont val="Tahoma"/>
            <family val="2"/>
          </rPr>
          <t xml:space="preserve">
</t>
        </r>
      </text>
    </comment>
    <comment ref="R89" authorId="0">
      <text>
        <r>
          <rPr>
            <b/>
            <sz val="8"/>
            <rFont val="Calibri"/>
            <family val="2"/>
          </rPr>
          <t>Environmental Tobacco Smoke Control:</t>
        </r>
        <r>
          <rPr>
            <sz val="8"/>
            <rFont val="Calibri"/>
            <family val="2"/>
          </rPr>
          <t xml:space="preserve">
1. Smoking will be prohibited in the building and anywhere within 25 feet of entries, outdoor air intakes, and operable windows.
2. Signage is provided to allow smoking in designated areas, prohibit smoking in other areas, or prohibit smoking on the entire property.
3. Other</t>
        </r>
      </text>
    </comment>
    <comment ref="R90" authorId="0">
      <text>
        <r>
          <rPr>
            <b/>
            <sz val="8"/>
            <rFont val="Calibri"/>
            <family val="2"/>
          </rPr>
          <t>Outdoor Air Delivery Monitoring:</t>
        </r>
        <r>
          <rPr>
            <sz val="8"/>
            <rFont val="Tahoma"/>
            <family val="2"/>
          </rPr>
          <t xml:space="preserve">
</t>
        </r>
        <r>
          <rPr>
            <sz val="8"/>
            <rFont val="Calibri"/>
            <family val="2"/>
          </rPr>
          <t>1.  CO</t>
        </r>
        <r>
          <rPr>
            <vertAlign val="subscript"/>
            <sz val="8"/>
            <rFont val="Calibri"/>
            <family val="2"/>
          </rPr>
          <t>2</t>
        </r>
        <r>
          <rPr>
            <sz val="8"/>
            <rFont val="Calibri"/>
            <family val="2"/>
          </rPr>
          <t xml:space="preserve"> Monitoring System that automatically adjusts ventilation air quantity.
2. Airflow measuring with accuracy of plus/minus 15%
3. Other</t>
        </r>
      </text>
    </comment>
    <comment ref="R91" authorId="0">
      <text>
        <r>
          <rPr>
            <b/>
            <sz val="8"/>
            <rFont val="Calibri"/>
            <family val="2"/>
          </rPr>
          <t xml:space="preserve">Increased Ventilation:
</t>
        </r>
        <r>
          <rPr>
            <sz val="8"/>
            <rFont val="Calibri"/>
            <family val="2"/>
          </rPr>
          <t>1.  Ventilation rate increased by at least 30% above ASHRAE 62.1-2007.
2. Meet recommendations of "Good Practice Guide 237" (1998) of the Carbon Trust.
3. Use macroscopic, multizone, analytic model to show room-by-room airflows will naturally ventilate to the minimum ventilation rates of ASHRAE 62.1-2007
4. Other</t>
        </r>
      </text>
    </comment>
    <comment ref="R92" authorId="0">
      <text>
        <r>
          <rPr>
            <b/>
            <sz val="8"/>
            <rFont val="Calibri"/>
            <family val="2"/>
          </rPr>
          <t>Construction IAQ Management Plan, During Construction:</t>
        </r>
        <r>
          <rPr>
            <sz val="8"/>
            <rFont val="Calibri"/>
            <family val="2"/>
          </rPr>
          <t xml:space="preserve">
1. Prepare IAQ Management Plan
2. Do Not Use Permanent HVAC Systems during Demolition and/or Construction
3. Protect equipment from dust and odors and seal all duct and equipment openings with plastic.
3. If Permanent Systems will be used during demolition and/or construction, install and maintain filters (MERV 8 min.) on all returns.
4. If Permanent Systems will be used during demolition and/or construction and an unducted plenum over the construction zone must be used, all ceiling tiles will be in place.
5. All filtration media shall be replaced after construction and before occupancy.
6. Construction activities shall be isolated to prevent contamination of clean or occupied spaces.
7. Cleaning activities to control contaminants in building.
8. Other</t>
        </r>
      </text>
    </comment>
    <comment ref="R93" authorId="0">
      <text>
        <r>
          <rPr>
            <b/>
            <sz val="8"/>
            <rFont val="Calibri"/>
            <family val="2"/>
          </rPr>
          <t>Construction IAQ Management Plan, Before Occupancy:</t>
        </r>
        <r>
          <rPr>
            <sz val="8"/>
            <rFont val="Calibri"/>
            <family val="2"/>
          </rPr>
          <t xml:space="preserve">
1. Prepare IAQ Management Plan
2. Perform building flushout (14,000 cf per sf of building) with air 60F or higher and less than 60% RH.
3.Perform flushout (3500 cf per sf of building) and after occupancy provide a minimum 0.30 cfm/sf outside air or as determined by ASHRAE 62.1 - 2007, whichever is greater until a total of 14,000 cf per sf of building has been delivered to the space.
4. Conduct baseline IAQ testing, after construction and before occupancy in accordance with "EPA Compendium of Methods for the Determination of Air Pollutants in Indoor Air" insuring contaminant levels are below levels in LEED Reference Guide for Green Building Design and Construction, 2009 Edition (EQ Credit 3.2).
5. Other</t>
        </r>
      </text>
    </comment>
    <comment ref="R95" authorId="0">
      <text>
        <r>
          <rPr>
            <b/>
            <sz val="8"/>
            <rFont val="Calibri"/>
            <family val="2"/>
          </rPr>
          <t xml:space="preserve">Low Emitting Paints &amp; Coatings:
</t>
        </r>
        <r>
          <rPr>
            <sz val="8"/>
            <rFont val="Calibri"/>
            <family val="2"/>
          </rPr>
          <t>1. Low VOC Bond Breakers
2. Low VOC Varnish
3. Low VOC Lacquer
4. Low VOC Concrete Curing Compounds
5. Low VOC Dry-Fog Coatings
6. Low VOC Fire-retardant Coatings
7. Low VOC Flat Paints
8. Low VOC Floor Coatings
9. Low VOC Nonflat High Gloss Coatings
10. Low VOC Nonflat Non-High Gloss Coatings
11. Low VOC Quick Dry Enamels
12. Low VOC Shellac
13. Low VOC Stains
14. All paints are Green Seal Standard GS-11 compliant.
15. All clear wood finishes are SCAQMD Rule 113 compliant.
16. All anti-corrosive and anti-rust paints are Green Seal Standard GC-03 compliant.
17. Other</t>
        </r>
      </text>
    </comment>
    <comment ref="R96" authorId="0">
      <text>
        <r>
          <rPr>
            <b/>
            <sz val="8"/>
            <rFont val="Calibri"/>
            <family val="2"/>
          </rPr>
          <t xml:space="preserve">Low Emitting Flooring Systems:
</t>
        </r>
        <r>
          <rPr>
            <sz val="8"/>
            <rFont val="Calibri"/>
            <family val="2"/>
          </rPr>
          <t>1. Carpet meets testing and product requirements of Carpet and Rug Institute Green Label Plus Program.
2. All carpet cushion meet requirements of the Carpet and Rug Institute Green Label Program.
3. Hard Surface Flooring must be compliant with FloorScore
4. Other</t>
        </r>
      </text>
    </comment>
    <comment ref="R97" authorId="0">
      <text>
        <r>
          <rPr>
            <b/>
            <sz val="8"/>
            <rFont val="Calibri"/>
            <family val="2"/>
          </rPr>
          <t xml:space="preserve">Low Emitting Composite Wood and Agrifiber Products:
</t>
        </r>
        <r>
          <rPr>
            <sz val="8"/>
            <rFont val="Calibri"/>
            <family val="2"/>
          </rPr>
          <t>1. Particleboard used indoors contains no added urea-formaldehyde resins
2. Medium Density Fiberboard used indoors contains no added urea-formaldehyde resins
3. Plywood used indoors contains no added urea-formaldehyde resins
4. Wheatboard used indoors contains no added urea-formaldehyde resins
5. Strawboard used indoors contains no added urea-formaldehyde resins
6. Door cores with at least one face indoors contain no added urea-formaldehyde resins.
7. Other</t>
        </r>
      </text>
    </comment>
    <comment ref="R98" authorId="0">
      <text>
        <r>
          <rPr>
            <b/>
            <sz val="8"/>
            <rFont val="Calibri"/>
            <family val="2"/>
          </rPr>
          <t>Indoor Chemical and Pollutant Source Control:</t>
        </r>
        <r>
          <rPr>
            <sz val="8"/>
            <rFont val="Calibri"/>
            <family val="2"/>
          </rPr>
          <t xml:space="preserve">
1.  Install permanent grates, grilles or slotted systems at regularly used exterior entrances (min. 10' long)
2. Install roll out mats at regularly used building entrances AND maintain them at least once weekly.
3. Provide exhaust system for housekeeping/laundry areas.
4. Provide exhaust system for shop facilities.
5. Provide exhaust system for copy/printing machine rooms.
6. Provide self closing doors for copy/printing machine rooms.
7. Provide self closing doors for shop facilities.
8. Provide self closing doors for housekeeping/laundry areas.
9. Provide filtration of return and outside air to at least the MERV 13 level for all regularly occupied areas.
10. Provide containment for disposal of hazardous liquid wastes in places where water and chemical concentrate mixing occurs (e.g., housekeeping, janitorial)
11.  Other
</t>
        </r>
      </text>
    </comment>
    <comment ref="R101" authorId="0">
      <text>
        <r>
          <rPr>
            <b/>
            <sz val="8"/>
            <rFont val="Tahoma"/>
            <family val="2"/>
          </rPr>
          <t>Controllability of Systems for Thermal Comfort:</t>
        </r>
        <r>
          <rPr>
            <sz val="8"/>
            <rFont val="Tahoma"/>
            <family val="2"/>
          </rPr>
          <t xml:space="preserve">
1. Provide individual comfort controls for the mechanical system.
2. Provide operable windows.
3. Other</t>
        </r>
        <r>
          <rPr>
            <sz val="8"/>
            <rFont val="Tahoma"/>
            <family val="2"/>
          </rPr>
          <t xml:space="preserve">
</t>
        </r>
      </text>
    </comment>
    <comment ref="R102" authorId="0">
      <text>
        <r>
          <rPr>
            <b/>
            <sz val="8"/>
            <rFont val="Calibri"/>
            <family val="2"/>
          </rPr>
          <t>Thermal Comfort Design:</t>
        </r>
        <r>
          <rPr>
            <sz val="8"/>
            <rFont val="Calibri"/>
            <family val="2"/>
          </rPr>
          <t xml:space="preserve">
1. Building meets requirements of ASHRAE 55-2004.
2. Other
</t>
        </r>
      </text>
    </comment>
    <comment ref="R103" authorId="0">
      <text>
        <r>
          <rPr>
            <b/>
            <sz val="8"/>
            <rFont val="Calibri"/>
            <family val="2"/>
          </rPr>
          <t>Thermal Comfort Verification:</t>
        </r>
        <r>
          <rPr>
            <sz val="8"/>
            <rFont val="Calibri"/>
            <family val="2"/>
          </rPr>
          <t xml:space="preserve">
1.   Develop a plan to survey building occupants within 6 to 18 months after occupancy to collect anonymous responses about thermal comfort and agree to correct systems if more than 20% are dissatisfied.
2. Other
</t>
        </r>
      </text>
    </comment>
    <comment ref="R104" authorId="0">
      <text>
        <r>
          <rPr>
            <b/>
            <sz val="8"/>
            <rFont val="Calibri"/>
            <family val="2"/>
          </rPr>
          <t>Daylight:</t>
        </r>
        <r>
          <rPr>
            <sz val="8"/>
            <rFont val="Calibri"/>
            <family val="2"/>
          </rPr>
          <t xml:space="preserve">
1. Provide daylight control for interior lighting.
2. Install interior light shelf to project daylighting further into spaces.
3. Install exterior light shelf for glare control
4. Install fixed exterior shading devices for glare control.
5. Provide windows in occupied spaces for occupants to obtain daylight.
6. Provide skylights in occupied spaces for occupants to obtain daylight.
7. Other</t>
        </r>
      </text>
    </comment>
    <comment ref="R105" authorId="0">
      <text>
        <r>
          <rPr>
            <b/>
            <sz val="8"/>
            <rFont val="Calibri"/>
            <family val="2"/>
          </rPr>
          <t>Views:</t>
        </r>
        <r>
          <rPr>
            <sz val="8"/>
            <rFont val="Calibri"/>
            <family val="2"/>
          </rPr>
          <t xml:space="preserve">
1. Provide vision glazing for occupied spaces.
2. Other</t>
        </r>
      </text>
    </comment>
    <comment ref="U88" authorId="0">
      <text>
        <r>
          <rPr>
            <b/>
            <sz val="8"/>
            <rFont val="Calibri"/>
            <family val="2"/>
          </rPr>
          <t xml:space="preserve">Minimum IAQ:
</t>
        </r>
        <r>
          <rPr>
            <sz val="8"/>
            <rFont val="Calibri"/>
            <family val="2"/>
          </rPr>
          <t xml:space="preserve">1. Meet the requirements of ASHRAE 62.1-2007.
2. Other
</t>
        </r>
        <r>
          <rPr>
            <sz val="8"/>
            <rFont val="Tahoma"/>
            <family val="2"/>
          </rPr>
          <t xml:space="preserve">
</t>
        </r>
      </text>
    </comment>
    <comment ref="U89" authorId="0">
      <text>
        <r>
          <rPr>
            <b/>
            <sz val="8"/>
            <rFont val="Calibri"/>
            <family val="2"/>
          </rPr>
          <t>Environmental Tobacco Smoke Control:</t>
        </r>
        <r>
          <rPr>
            <sz val="8"/>
            <rFont val="Calibri"/>
            <family val="2"/>
          </rPr>
          <t xml:space="preserve">
1. Smoking will be prohibited in the building and anywhere within 25 feet of entries, outdoor air intakes, and operable windows.
2. Signage is provided to allow smoking in designated areas, prohibit smoking in other areas, or prohibit smoking on the entire property.
3. Other</t>
        </r>
      </text>
    </comment>
    <comment ref="U90" authorId="0">
      <text>
        <r>
          <rPr>
            <b/>
            <sz val="8"/>
            <rFont val="Calibri"/>
            <family val="2"/>
          </rPr>
          <t>Outdoor Air Delivery Monitoring:</t>
        </r>
        <r>
          <rPr>
            <sz val="8"/>
            <rFont val="Tahoma"/>
            <family val="2"/>
          </rPr>
          <t xml:space="preserve">
</t>
        </r>
        <r>
          <rPr>
            <sz val="8"/>
            <rFont val="Calibri"/>
            <family val="2"/>
          </rPr>
          <t>1.  CO</t>
        </r>
        <r>
          <rPr>
            <vertAlign val="subscript"/>
            <sz val="8"/>
            <rFont val="Calibri"/>
            <family val="2"/>
          </rPr>
          <t>2</t>
        </r>
        <r>
          <rPr>
            <sz val="8"/>
            <rFont val="Calibri"/>
            <family val="2"/>
          </rPr>
          <t xml:space="preserve"> Monitoring System that automatically adjusts ventilation air quantity.
2. Airflow measuring with accuracy of plus/minus 15%
3. Other</t>
        </r>
      </text>
    </comment>
    <comment ref="U91" authorId="0">
      <text>
        <r>
          <rPr>
            <b/>
            <sz val="8"/>
            <rFont val="Calibri"/>
            <family val="2"/>
          </rPr>
          <t xml:space="preserve">Increased Ventilation:
</t>
        </r>
        <r>
          <rPr>
            <sz val="8"/>
            <rFont val="Calibri"/>
            <family val="2"/>
          </rPr>
          <t>1.  Ventilation rate increased by at least 30% above ASHRAE 62.1-2007.
2. Meet recommendations of "Good Practice Guide 237" (1998) of the Carbon Trust.
3. Use macroscopic, multizone, analytic model to show room-by-room airflows will naturally ventilate to the minimum ventilation rates of ASHRAE 62.1-2007
4. Other</t>
        </r>
      </text>
    </comment>
    <comment ref="U92" authorId="0">
      <text>
        <r>
          <rPr>
            <b/>
            <sz val="8"/>
            <rFont val="Calibri"/>
            <family val="2"/>
          </rPr>
          <t>Construction IAQ Management Plan, During Construction:</t>
        </r>
        <r>
          <rPr>
            <sz val="8"/>
            <rFont val="Calibri"/>
            <family val="2"/>
          </rPr>
          <t xml:space="preserve">
1. Prepare IAQ Management Plan
2. Do Not Use Permanent HVAC Systems during Demolition and/or Construction
3. Protect equipment from dust and odors and seal all duct and equipment openings with plastic.
3. If Permanent Systems will be used during demolition and/or construction, install and maintain filters (MERV 8 min.) on all returns.
4. If Permanent Systems will be used during demolition and/or construction and an unducted plenum over the construction zone must be used, all ceiling tiles will be in place.
5. All filtration media shall be replaced after construction and before occupancy.
6. Construction activities shall be isolated to prevent contamination of clean or occupied spaces.
7. Cleaning activities to control contaminants in building.
8. Other</t>
        </r>
      </text>
    </comment>
    <comment ref="U93" authorId="0">
      <text>
        <r>
          <rPr>
            <b/>
            <sz val="8"/>
            <rFont val="Calibri"/>
            <family val="2"/>
          </rPr>
          <t>Construction IAQ Management Plan, Before Occupancy:</t>
        </r>
        <r>
          <rPr>
            <sz val="8"/>
            <rFont val="Calibri"/>
            <family val="2"/>
          </rPr>
          <t xml:space="preserve">
1. Prepare IAQ Management Plan
2. Perform building flushout (14,000 cf per sf of building) with air 60F or higher and less than 60% RH.
3.Perform flushout (3500 cf per sf of building) and after occupancy provide a minimum 0.30 cfm/sf outside air or as determined by ASHRAE 62.1 - 2007, whichever is greater until a total of 14,000 cf per sf of building has been delivered to the space.
4. Conduct baseline IAQ testing, after construction and before occupancy in accordance with "EPA Compendium of Methods for the Determination of Air Pollutants in Indoor Air" insuring contaminant levels are below levels in LEED Reference Guide for Green Building Design and Construction, 2009 Edition (EQ Credit 3.2).
5. Other</t>
        </r>
      </text>
    </comment>
    <comment ref="U95" authorId="0">
      <text>
        <r>
          <rPr>
            <b/>
            <sz val="8"/>
            <rFont val="Calibri"/>
            <family val="2"/>
          </rPr>
          <t xml:space="preserve">Low Emitting Paints &amp; Coatings:
</t>
        </r>
        <r>
          <rPr>
            <sz val="8"/>
            <rFont val="Calibri"/>
            <family val="2"/>
          </rPr>
          <t>1. Low VOC Bond Breakers
2. Low VOC Varnish
3. Low VOC Lacquer
4. Low VOC Concrete Curing Compounds
5. Low VOC Dry-Fog Coatings
6. Low VOC Fire-retardant Coatings
7. Low VOC Flat Paints
8. Low VOC Floor Coatings
9. Low VOC Nonflat High Gloss Coatings
10. Low VOC Nonflat Non-High Gloss Coatings
11. Low VOC Quick Dry Enamels
12. Low VOC Shellac
13. Low VOC Stains
14. All paints are Green Seal Standard GS-11 compliant.
15. All clear wood finishes are SCAQMD Rule 113 compliant.
16. All anti-corrosive and anti-rust paints are Green Seal Standard GC-03 compliant.
17. Other</t>
        </r>
      </text>
    </comment>
    <comment ref="U96" authorId="0">
      <text>
        <r>
          <rPr>
            <b/>
            <sz val="8"/>
            <rFont val="Calibri"/>
            <family val="2"/>
          </rPr>
          <t xml:space="preserve">Low Emitting Flooring Systems:
</t>
        </r>
        <r>
          <rPr>
            <sz val="8"/>
            <rFont val="Calibri"/>
            <family val="2"/>
          </rPr>
          <t>1. Carpet meets testing and product requirements of Carpet and Rug Institute Green Label Plus Program.
2. All carpet cushion meet requirements of the Carpet and Rug Institute Green Label Program.
3. Hard Surface Flooring must be compliant with FloorScore
4. Other</t>
        </r>
      </text>
    </comment>
    <comment ref="U97" authorId="0">
      <text>
        <r>
          <rPr>
            <b/>
            <sz val="8"/>
            <rFont val="Calibri"/>
            <family val="2"/>
          </rPr>
          <t xml:space="preserve">Low Emitting Composite Wood and Agrifiber Products:
</t>
        </r>
        <r>
          <rPr>
            <sz val="8"/>
            <rFont val="Calibri"/>
            <family val="2"/>
          </rPr>
          <t>1. Particleboard used indoors contains no added urea-formaldehyde resins
2. Medium Density Fiberboard used indoors contains no added urea-formaldehyde resins
3. Plywood used indoors contains no added urea-formaldehyde resins
4. Wheatboard used indoors contains no added urea-formaldehyde resins
5. Strawboard used indoors contains no added urea-formaldehyde resins
6. Door cores with at least one face indoors contain no added urea-formaldehyde resins.
7. Other</t>
        </r>
      </text>
    </comment>
    <comment ref="U98" authorId="0">
      <text>
        <r>
          <rPr>
            <b/>
            <sz val="8"/>
            <rFont val="Calibri"/>
            <family val="2"/>
          </rPr>
          <t>Indoor Chemical and Pollutant Source Control:</t>
        </r>
        <r>
          <rPr>
            <sz val="8"/>
            <rFont val="Calibri"/>
            <family val="2"/>
          </rPr>
          <t xml:space="preserve">
1.  Install permanent grates, grilles or slotted systems at regularly used exterior entrances (min. 10' long)
2. Install roll out mats at regularly used building entrances AND maintain them at least once weekly.
3. Provide exhaust system for housekeeping/laundry areas.
4. Provide exhaust system for shop facilities.
5. Provide exhaust system for copy/printing machine rooms.
6. Provide self closing doors for copy/printing machine rooms.
7. Provide self closing doors for shop facilities.
8. Provide self closing doors for housekeeping/laundry areas.
9. Provide filtration of return and outside air to at least the MERV 13 level for all regularly occupied areas.
10. Provide containment for disposal of hazardous liquid wastes in places where water and chemical concentrate mixing occurs (e.g., housekeeping, janitorial)
11.  Other
</t>
        </r>
      </text>
    </comment>
    <comment ref="U101" authorId="0">
      <text>
        <r>
          <rPr>
            <b/>
            <sz val="8"/>
            <rFont val="Tahoma"/>
            <family val="2"/>
          </rPr>
          <t>Controllability of Systems for Thermal Comfort:</t>
        </r>
        <r>
          <rPr>
            <sz val="8"/>
            <rFont val="Tahoma"/>
            <family val="2"/>
          </rPr>
          <t xml:space="preserve">
1. Provide individual comfort controls for the mechanical system.
2. Provide operable windows.
3. Other</t>
        </r>
        <r>
          <rPr>
            <sz val="8"/>
            <rFont val="Tahoma"/>
            <family val="2"/>
          </rPr>
          <t xml:space="preserve">
</t>
        </r>
      </text>
    </comment>
    <comment ref="U102" authorId="0">
      <text>
        <r>
          <rPr>
            <b/>
            <sz val="8"/>
            <rFont val="Calibri"/>
            <family val="2"/>
          </rPr>
          <t>Thermal Comfort Design:</t>
        </r>
        <r>
          <rPr>
            <sz val="8"/>
            <rFont val="Calibri"/>
            <family val="2"/>
          </rPr>
          <t xml:space="preserve">
1. Building meets requirements of ASHRAE 55-2004.
2. Other
</t>
        </r>
      </text>
    </comment>
    <comment ref="U103" authorId="0">
      <text>
        <r>
          <rPr>
            <b/>
            <sz val="8"/>
            <rFont val="Calibri"/>
            <family val="2"/>
          </rPr>
          <t>Thermal Comfort Verification:</t>
        </r>
        <r>
          <rPr>
            <sz val="8"/>
            <rFont val="Calibri"/>
            <family val="2"/>
          </rPr>
          <t xml:space="preserve">
1.   Develop a plan to survey building occupants within 6 to 18 months after occupancy to collect anonymous responses about thermal comfort and agree to correct systems if more than 20% are dissatisfied.
2. Other
</t>
        </r>
      </text>
    </comment>
    <comment ref="U104" authorId="0">
      <text>
        <r>
          <rPr>
            <b/>
            <sz val="8"/>
            <rFont val="Calibri"/>
            <family val="2"/>
          </rPr>
          <t>Daylight:</t>
        </r>
        <r>
          <rPr>
            <sz val="8"/>
            <rFont val="Calibri"/>
            <family val="2"/>
          </rPr>
          <t xml:space="preserve">
1. Provide daylight control for interior lighting.
2. Install interior light shelf to project daylighting further into spaces.
3. Install exterior light shelf for glare control
4. Install fixed exterior shading devices for glare control.
5. Provide windows in occupied spaces for occupants to obtain daylight.
6. Provide skylights in occupied spaces for occupants to obtain daylight.
7. Other</t>
        </r>
      </text>
    </comment>
    <comment ref="U105" authorId="0">
      <text>
        <r>
          <rPr>
            <b/>
            <sz val="8"/>
            <rFont val="Calibri"/>
            <family val="2"/>
          </rPr>
          <t>Views:</t>
        </r>
        <r>
          <rPr>
            <sz val="8"/>
            <rFont val="Calibri"/>
            <family val="2"/>
          </rPr>
          <t xml:space="preserve">
1. Provide vision glazing for occupied spaces.
2. Other</t>
        </r>
      </text>
    </comment>
    <comment ref="X88" authorId="0">
      <text>
        <r>
          <rPr>
            <b/>
            <sz val="8"/>
            <rFont val="Calibri"/>
            <family val="2"/>
          </rPr>
          <t xml:space="preserve">Minimum IAQ:
</t>
        </r>
        <r>
          <rPr>
            <sz val="8"/>
            <rFont val="Calibri"/>
            <family val="2"/>
          </rPr>
          <t xml:space="preserve">1. Meet the requirements of ASHRAE 62.1-2007.
2. Other
</t>
        </r>
        <r>
          <rPr>
            <sz val="8"/>
            <rFont val="Tahoma"/>
            <family val="2"/>
          </rPr>
          <t xml:space="preserve">
</t>
        </r>
      </text>
    </comment>
    <comment ref="X89" authorId="0">
      <text>
        <r>
          <rPr>
            <b/>
            <sz val="8"/>
            <rFont val="Calibri"/>
            <family val="2"/>
          </rPr>
          <t>Environmental Tobacco Smoke Control:</t>
        </r>
        <r>
          <rPr>
            <sz val="8"/>
            <rFont val="Calibri"/>
            <family val="2"/>
          </rPr>
          <t xml:space="preserve">
1. Smoking will be prohibited in the building and anywhere within 25 feet of entries, outdoor air intakes, and operable windows.
2. Signage is provided to allow smoking in designated areas, prohibit smoking in other areas, or prohibit smoking on the entire property.
3. Other</t>
        </r>
      </text>
    </comment>
    <comment ref="X90" authorId="0">
      <text>
        <r>
          <rPr>
            <b/>
            <sz val="8"/>
            <rFont val="Calibri"/>
            <family val="2"/>
          </rPr>
          <t>Outdoor Air Delivery Monitoring:</t>
        </r>
        <r>
          <rPr>
            <sz val="8"/>
            <rFont val="Tahoma"/>
            <family val="2"/>
          </rPr>
          <t xml:space="preserve">
</t>
        </r>
        <r>
          <rPr>
            <sz val="8"/>
            <rFont val="Calibri"/>
            <family val="2"/>
          </rPr>
          <t>1.  CO</t>
        </r>
        <r>
          <rPr>
            <vertAlign val="subscript"/>
            <sz val="8"/>
            <rFont val="Calibri"/>
            <family val="2"/>
          </rPr>
          <t>2</t>
        </r>
        <r>
          <rPr>
            <sz val="8"/>
            <rFont val="Calibri"/>
            <family val="2"/>
          </rPr>
          <t xml:space="preserve"> Monitoring System that automatically adjusts ventilation air quantity.
2. Airflow measuring with accuracy of plus/minus 15%
3. Other</t>
        </r>
      </text>
    </comment>
    <comment ref="X91" authorId="0">
      <text>
        <r>
          <rPr>
            <b/>
            <sz val="8"/>
            <rFont val="Calibri"/>
            <family val="2"/>
          </rPr>
          <t xml:space="preserve">Increased Ventilation:
</t>
        </r>
        <r>
          <rPr>
            <sz val="8"/>
            <rFont val="Calibri"/>
            <family val="2"/>
          </rPr>
          <t>1.  Ventilation rate increased by at least 30% above ASHRAE 62.1-2007.
2. Meet recommendations of "Good Practice Guide 237" (1998) of the Carbon Trust.
3. Use macroscopic, multizone, analytic model to show room-by-room airflows will naturally ventilate to the minimum ventilation rates of ASHRAE 62.1-2007
4. Other</t>
        </r>
      </text>
    </comment>
    <comment ref="X92" authorId="0">
      <text>
        <r>
          <rPr>
            <b/>
            <sz val="8"/>
            <rFont val="Calibri"/>
            <family val="2"/>
          </rPr>
          <t>Construction IAQ Management Plan, During Construction:</t>
        </r>
        <r>
          <rPr>
            <sz val="8"/>
            <rFont val="Calibri"/>
            <family val="2"/>
          </rPr>
          <t xml:space="preserve">
1. Prepare IAQ Management Plan
2. Do Not Use Permanent HVAC Systems during Demolition and/or Construction
3. Protect equipment from dust and odors and seal all duct and equipment openings with plastic.
3. If Permanent Systems will be used during demolition and/or construction, install and maintain filters (MERV 8 min.) on all returns.
4. If Permanent Systems will be used during demolition and/or construction and an unducted plenum over the construction zone must be used, all ceiling tiles will be in place.
5. All filtration media shall be replaced after construction and before occupancy.
6. Construction activities shall be isolated to prevent contamination of clean or occupied spaces.
7. Cleaning activities to control contaminants in building.
8. Other</t>
        </r>
      </text>
    </comment>
    <comment ref="X93" authorId="0">
      <text>
        <r>
          <rPr>
            <b/>
            <sz val="8"/>
            <rFont val="Calibri"/>
            <family val="2"/>
          </rPr>
          <t>Construction IAQ Management Plan, Before Occupancy:</t>
        </r>
        <r>
          <rPr>
            <sz val="8"/>
            <rFont val="Calibri"/>
            <family val="2"/>
          </rPr>
          <t xml:space="preserve">
1. Prepare IAQ Management Plan
2. Perform building flushout (14,000 cf per sf of building) with air 60F or higher and less than 60% RH.
3.Perform flushout (3500 cf per sf of building) and after occupancy provide a minimum 0.30 cfm/sf outside air or as determined by ASHRAE 62.1 - 2007, whichever is greater until a total of 14,000 cf per sf of building has been delivered to the space.
4. Conduct baseline IAQ testing, after construction and before occupancy in accordance with "EPA Compendium of Methods for the Determination of Air Pollutants in Indoor Air" insuring contaminant levels are below levels in LEED Reference Guide for Green Building Design and Construction, 2009 Edition (EQ Credit 3.2).
5. Other</t>
        </r>
      </text>
    </comment>
    <comment ref="X95" authorId="0">
      <text>
        <r>
          <rPr>
            <b/>
            <sz val="8"/>
            <rFont val="Calibri"/>
            <family val="2"/>
          </rPr>
          <t xml:space="preserve">Low Emitting Paints &amp; Coatings:
</t>
        </r>
        <r>
          <rPr>
            <sz val="8"/>
            <rFont val="Calibri"/>
            <family val="2"/>
          </rPr>
          <t>1. Low VOC Bond Breakers
2. Low VOC Varnish
3. Low VOC Lacquer
4. Low VOC Concrete Curing Compounds
5. Low VOC Dry-Fog Coatings
6. Low VOC Fire-retardant Coatings
7. Low VOC Flat Paints
8. Low VOC Floor Coatings
9. Low VOC Nonflat High Gloss Coatings
10. Low VOC Nonflat Non-High Gloss Coatings
11. Low VOC Quick Dry Enamels
12. Low VOC Shellac
13. Low VOC Stains
14. All paints are Green Seal Standard GS-11 compliant.
15. All clear wood finishes are SCAQMD Rule 113 compliant.
16. All anti-corrosive and anti-rust paints are Green Seal Standard GC-03 compliant.
17. Other</t>
        </r>
      </text>
    </comment>
    <comment ref="X96" authorId="0">
      <text>
        <r>
          <rPr>
            <b/>
            <sz val="8"/>
            <rFont val="Calibri"/>
            <family val="2"/>
          </rPr>
          <t xml:space="preserve">Low Emitting Flooring Systems:
</t>
        </r>
        <r>
          <rPr>
            <sz val="8"/>
            <rFont val="Calibri"/>
            <family val="2"/>
          </rPr>
          <t>1. Carpet meets testing and product requirements of Carpet and Rug Institute Green Label Plus Program.
2. All carpet cushion meet requirements of the Carpet and Rug Institute Green Label Program.
3. Hard Surface Flooring must be compliant with FloorScore
4. Other</t>
        </r>
      </text>
    </comment>
    <comment ref="X97" authorId="0">
      <text>
        <r>
          <rPr>
            <b/>
            <sz val="8"/>
            <rFont val="Calibri"/>
            <family val="2"/>
          </rPr>
          <t xml:space="preserve">Low Emitting Composite Wood and Agrifiber Products:
</t>
        </r>
        <r>
          <rPr>
            <sz val="8"/>
            <rFont val="Calibri"/>
            <family val="2"/>
          </rPr>
          <t>1. Particleboard used indoors contains no added urea-formaldehyde resins
2. Medium Density Fiberboard used indoors contains no added urea-formaldehyde resins
3. Plywood used indoors contains no added urea-formaldehyde resins
4. Wheatboard used indoors contains no added urea-formaldehyde resins
5. Strawboard used indoors contains no added urea-formaldehyde resins
6. Door cores with at least one face indoors contain no added urea-formaldehyde resins.
7. Other</t>
        </r>
      </text>
    </comment>
    <comment ref="X98" authorId="0">
      <text>
        <r>
          <rPr>
            <b/>
            <sz val="8"/>
            <rFont val="Calibri"/>
            <family val="2"/>
          </rPr>
          <t>Indoor Chemical and Pollutant Source Control:</t>
        </r>
        <r>
          <rPr>
            <sz val="8"/>
            <rFont val="Calibri"/>
            <family val="2"/>
          </rPr>
          <t xml:space="preserve">
1.  Install permanent grates, grilles or slotted systems at regularly used exterior entrances (min. 10' long)
2. Install roll out mats at regularly used building entrances AND maintain them at least once weekly.
3. Provide exhaust system for housekeeping/laundry areas.
4. Provide exhaust system for shop facilities.
5. Provide exhaust system for copy/printing machine rooms.
6. Provide self closing doors for copy/printing machine rooms.
7. Provide self closing doors for shop facilities.
8. Provide self closing doors for housekeeping/laundry areas.
9. Provide filtration of return and outside air to at least the MERV 13 level for all regularly occupied areas.
10. Provide containment for disposal of hazardous liquid wastes in places where water and chemical concentrate mixing occurs (e.g., housekeeping, janitorial)
11.  Other
</t>
        </r>
      </text>
    </comment>
    <comment ref="X101" authorId="0">
      <text>
        <r>
          <rPr>
            <b/>
            <sz val="8"/>
            <rFont val="Tahoma"/>
            <family val="2"/>
          </rPr>
          <t>Controllability of Systems for Thermal Comfort:</t>
        </r>
        <r>
          <rPr>
            <sz val="8"/>
            <rFont val="Tahoma"/>
            <family val="2"/>
          </rPr>
          <t xml:space="preserve">
1. Provide individual comfort controls for the mechanical system.
2. Provide operable windows.
3. Other</t>
        </r>
        <r>
          <rPr>
            <sz val="8"/>
            <rFont val="Tahoma"/>
            <family val="2"/>
          </rPr>
          <t xml:space="preserve">
</t>
        </r>
      </text>
    </comment>
    <comment ref="X102" authorId="0">
      <text>
        <r>
          <rPr>
            <b/>
            <sz val="8"/>
            <rFont val="Calibri"/>
            <family val="2"/>
          </rPr>
          <t>Thermal Comfort Design:</t>
        </r>
        <r>
          <rPr>
            <sz val="8"/>
            <rFont val="Calibri"/>
            <family val="2"/>
          </rPr>
          <t xml:space="preserve">
1. Building meets requirements of ASHRAE 55-2004.
2. Other
</t>
        </r>
      </text>
    </comment>
    <comment ref="X103" authorId="0">
      <text>
        <r>
          <rPr>
            <b/>
            <sz val="8"/>
            <rFont val="Calibri"/>
            <family val="2"/>
          </rPr>
          <t>Thermal Comfort Verification:</t>
        </r>
        <r>
          <rPr>
            <sz val="8"/>
            <rFont val="Calibri"/>
            <family val="2"/>
          </rPr>
          <t xml:space="preserve">
1.   Develop a plan to survey building occupants within 6 to 18 months after occupancy to collect anonymous responses about thermal comfort and agree to correct systems if more than 20% are dissatisfied.
2. Other
</t>
        </r>
      </text>
    </comment>
    <comment ref="X104" authorId="0">
      <text>
        <r>
          <rPr>
            <b/>
            <sz val="8"/>
            <rFont val="Calibri"/>
            <family val="2"/>
          </rPr>
          <t>Daylight:</t>
        </r>
        <r>
          <rPr>
            <sz val="8"/>
            <rFont val="Calibri"/>
            <family val="2"/>
          </rPr>
          <t xml:space="preserve">
1. Provide daylight control for interior lighting.
2. Install interior light shelf to project daylighting further into spaces.
3. Install exterior light shelf for glare control
4. Install fixed exterior shading devices for glare control.
5. Provide windows in occupied spaces for occupants to obtain daylight.
6. Provide skylights in occupied spaces for occupants to obtain daylight.
7. Other</t>
        </r>
      </text>
    </comment>
    <comment ref="X105" authorId="0">
      <text>
        <r>
          <rPr>
            <b/>
            <sz val="8"/>
            <rFont val="Calibri"/>
            <family val="2"/>
          </rPr>
          <t>Views:</t>
        </r>
        <r>
          <rPr>
            <sz val="8"/>
            <rFont val="Calibri"/>
            <family val="2"/>
          </rPr>
          <t xml:space="preserve">
1. Provide vision glazing for occupied spaces.
2. Other</t>
        </r>
      </text>
    </comment>
    <comment ref="AA88" authorId="0">
      <text>
        <r>
          <rPr>
            <b/>
            <sz val="8"/>
            <rFont val="Calibri"/>
            <family val="2"/>
          </rPr>
          <t xml:space="preserve">Minimum IAQ:
</t>
        </r>
        <r>
          <rPr>
            <sz val="8"/>
            <rFont val="Calibri"/>
            <family val="2"/>
          </rPr>
          <t xml:space="preserve">1. Meet the requirements of ASHRAE 62.1-2007.
2. Other
</t>
        </r>
        <r>
          <rPr>
            <sz val="8"/>
            <rFont val="Tahoma"/>
            <family val="2"/>
          </rPr>
          <t xml:space="preserve">
</t>
        </r>
      </text>
    </comment>
    <comment ref="AA89" authorId="0">
      <text>
        <r>
          <rPr>
            <b/>
            <sz val="8"/>
            <rFont val="Calibri"/>
            <family val="2"/>
          </rPr>
          <t>Environmental Tobacco Smoke Control:</t>
        </r>
        <r>
          <rPr>
            <sz val="8"/>
            <rFont val="Calibri"/>
            <family val="2"/>
          </rPr>
          <t xml:space="preserve">
1. Smoking will be prohibited in the building and anywhere within 25 feet of entries, outdoor air intakes, and operable windows.
2. Signage is provided to allow smoking in designated areas, prohibit smoking in other areas, or prohibit smoking on the entire property.
3. Other</t>
        </r>
      </text>
    </comment>
    <comment ref="AA90" authorId="0">
      <text>
        <r>
          <rPr>
            <b/>
            <sz val="8"/>
            <rFont val="Calibri"/>
            <family val="2"/>
          </rPr>
          <t>Outdoor Air Delivery Monitoring:</t>
        </r>
        <r>
          <rPr>
            <sz val="8"/>
            <rFont val="Tahoma"/>
            <family val="2"/>
          </rPr>
          <t xml:space="preserve">
</t>
        </r>
        <r>
          <rPr>
            <sz val="8"/>
            <rFont val="Calibri"/>
            <family val="2"/>
          </rPr>
          <t>1.  CO</t>
        </r>
        <r>
          <rPr>
            <vertAlign val="subscript"/>
            <sz val="8"/>
            <rFont val="Calibri"/>
            <family val="2"/>
          </rPr>
          <t>2</t>
        </r>
        <r>
          <rPr>
            <sz val="8"/>
            <rFont val="Calibri"/>
            <family val="2"/>
          </rPr>
          <t xml:space="preserve"> Monitoring System that automatically adjusts ventilation air quantity.
2. Airflow measuring with accuracy of plus/minus 15%
3. Other</t>
        </r>
      </text>
    </comment>
    <comment ref="AA91" authorId="0">
      <text>
        <r>
          <rPr>
            <b/>
            <sz val="8"/>
            <rFont val="Calibri"/>
            <family val="2"/>
          </rPr>
          <t xml:space="preserve">Increased Ventilation:
</t>
        </r>
        <r>
          <rPr>
            <sz val="8"/>
            <rFont val="Calibri"/>
            <family val="2"/>
          </rPr>
          <t>1.  Ventilation rate increased by at least 30% above ASHRAE 62.1-2007.
2. Meet recommendations of "Good Practice Guide 237" (1998) of the Carbon Trust.
3. Use macroscopic, multizone, analytic model to show room-by-room airflows will naturally ventilate to the minimum ventilation rates of ASHRAE 62.1-2007
4. Other</t>
        </r>
      </text>
    </comment>
    <comment ref="AA92" authorId="0">
      <text>
        <r>
          <rPr>
            <b/>
            <sz val="8"/>
            <rFont val="Calibri"/>
            <family val="2"/>
          </rPr>
          <t>Construction IAQ Management Plan, During Construction:</t>
        </r>
        <r>
          <rPr>
            <sz val="8"/>
            <rFont val="Calibri"/>
            <family val="2"/>
          </rPr>
          <t xml:space="preserve">
1. Prepare IAQ Management Plan
2. Do Not Use Permanent HVAC Systems during Demolition and/or Construction
3. Protect equipment from dust and odors and seal all duct and equipment openings with plastic.
3. If Permanent Systems will be used during demolition and/or construction, install and maintain filters (MERV 8 min.) on all returns.
4. If Permanent Systems will be used during demolition and/or construction and an unducted plenum over the construction zone must be used, all ceiling tiles will be in place.
5. All filtration media shall be replaced after construction and before occupancy.
6. Construction activities shall be isolated to prevent contamination of clean or occupied spaces.
7. Cleaning activities to control contaminants in building.
8. Other</t>
        </r>
      </text>
    </comment>
    <comment ref="AA93" authorId="0">
      <text>
        <r>
          <rPr>
            <b/>
            <sz val="8"/>
            <rFont val="Calibri"/>
            <family val="2"/>
          </rPr>
          <t>Construction IAQ Management Plan, Before Occupancy:</t>
        </r>
        <r>
          <rPr>
            <sz val="8"/>
            <rFont val="Calibri"/>
            <family val="2"/>
          </rPr>
          <t xml:space="preserve">
1. Prepare IAQ Management Plan
2. Perform building flushout (14,000 cf per sf of building) with air 60F or higher and less than 60% RH.
3.Perform flushout (3500 cf per sf of building) and after occupancy provide a minimum 0.30 cfm/sf outside air or as determined by ASHRAE 62.1 - 2007, whichever is greater until a total of 14,000 cf per sf of building has been delivered to the space.
4. Conduct baseline IAQ testing, after construction and before occupancy in accordance with "EPA Compendium of Methods for the Determination of Air Pollutants in Indoor Air" insuring contaminant levels are below levels in LEED Reference Guide for Green Building Design and Construction, 2009 Edition (EQ Credit 3.2).
5. Other</t>
        </r>
      </text>
    </comment>
    <comment ref="AA95" authorId="0">
      <text>
        <r>
          <rPr>
            <b/>
            <sz val="8"/>
            <rFont val="Calibri"/>
            <family val="2"/>
          </rPr>
          <t xml:space="preserve">Low Emitting Paints &amp; Coatings:
</t>
        </r>
        <r>
          <rPr>
            <sz val="8"/>
            <rFont val="Calibri"/>
            <family val="2"/>
          </rPr>
          <t>1. Low VOC Bond Breakers
2. Low VOC Varnish
3. Low VOC Lacquer
4. Low VOC Concrete Curing Compounds
5. Low VOC Dry-Fog Coatings
6. Low VOC Fire-retardant Coatings
7. Low VOC Flat Paints
8. Low VOC Floor Coatings
9. Low VOC Nonflat High Gloss Coatings
10. Low VOC Nonflat Non-High Gloss Coatings
11. Low VOC Quick Dry Enamels
12. Low VOC Shellac
13. Low VOC Stains
14. All paints are Green Seal Standard GS-11 compliant.
15. All clear wood finishes are SCAQMD Rule 113 compliant.
16. All anti-corrosive and anti-rust paints are Green Seal Standard GC-03 compliant.
17. Other</t>
        </r>
      </text>
    </comment>
    <comment ref="AA96" authorId="0">
      <text>
        <r>
          <rPr>
            <b/>
            <sz val="8"/>
            <rFont val="Calibri"/>
            <family val="2"/>
          </rPr>
          <t xml:space="preserve">Low Emitting Flooring Systems:
</t>
        </r>
        <r>
          <rPr>
            <sz val="8"/>
            <rFont val="Calibri"/>
            <family val="2"/>
          </rPr>
          <t>1. Carpet meets testing and product requirements of Carpet and Rug Institute Green Label Plus Program.
2. All carpet cushion meet requirements of the Carpet and Rug Institute Green Label Program.
3. Hard Surface Flooring must be compliant with FloorScore
4. Other</t>
        </r>
      </text>
    </comment>
    <comment ref="AA97" authorId="0">
      <text>
        <r>
          <rPr>
            <b/>
            <sz val="8"/>
            <rFont val="Calibri"/>
            <family val="2"/>
          </rPr>
          <t xml:space="preserve">Low Emitting Composite Wood and Agrifiber Products:
</t>
        </r>
        <r>
          <rPr>
            <sz val="8"/>
            <rFont val="Calibri"/>
            <family val="2"/>
          </rPr>
          <t>1. Particleboard used indoors contains no added urea-formaldehyde resins
2. Medium Density Fiberboard used indoors contains no added urea-formaldehyde resins
3. Plywood used indoors contains no added urea-formaldehyde resins
4. Wheatboard used indoors contains no added urea-formaldehyde resins
5. Strawboard used indoors contains no added urea-formaldehyde resins
6. Door cores with at least one face indoors contain no added urea-formaldehyde resins.
7. Other</t>
        </r>
      </text>
    </comment>
    <comment ref="AA98" authorId="0">
      <text>
        <r>
          <rPr>
            <b/>
            <sz val="8"/>
            <rFont val="Calibri"/>
            <family val="2"/>
          </rPr>
          <t>Indoor Chemical and Pollutant Source Control:</t>
        </r>
        <r>
          <rPr>
            <sz val="8"/>
            <rFont val="Calibri"/>
            <family val="2"/>
          </rPr>
          <t xml:space="preserve">
1.  Install permanent grates, grilles or slotted systems at regularly used exterior entrances (min. 10' long)
2. Install roll out mats at regularly used building entrances AND maintain them at least once weekly.
3. Provide exhaust system for housekeeping/laundry areas.
4. Provide exhaust system for shop facilities.
5. Provide exhaust system for copy/printing machine rooms.
6. Provide self closing doors for copy/printing machine rooms.
7. Provide self closing doors for shop facilities.
8. Provide self closing doors for housekeeping/laundry areas.
9. Provide filtration of return and outside air to at least the MERV 13 level for all regularly occupied areas.
10. Provide containment for disposal of hazardous liquid wastes in places where water and chemical concentrate mixing occurs (e.g., housekeeping, janitorial)
11.  Other
</t>
        </r>
      </text>
    </comment>
    <comment ref="AA101" authorId="0">
      <text>
        <r>
          <rPr>
            <b/>
            <sz val="8"/>
            <rFont val="Tahoma"/>
            <family val="2"/>
          </rPr>
          <t>Controllability of Systems for Thermal Comfort:</t>
        </r>
        <r>
          <rPr>
            <sz val="8"/>
            <rFont val="Tahoma"/>
            <family val="2"/>
          </rPr>
          <t xml:space="preserve">
1. Provide individual comfort controls for the mechanical system.
2. Provide operable windows.
3. Other</t>
        </r>
        <r>
          <rPr>
            <sz val="8"/>
            <rFont val="Tahoma"/>
            <family val="2"/>
          </rPr>
          <t xml:space="preserve">
</t>
        </r>
      </text>
    </comment>
    <comment ref="AA102" authorId="0">
      <text>
        <r>
          <rPr>
            <b/>
            <sz val="8"/>
            <rFont val="Calibri"/>
            <family val="2"/>
          </rPr>
          <t>Thermal Comfort Design:</t>
        </r>
        <r>
          <rPr>
            <sz val="8"/>
            <rFont val="Calibri"/>
            <family val="2"/>
          </rPr>
          <t xml:space="preserve">
1. Building meets requirements of ASHRAE 55-2004.
2. Other
</t>
        </r>
      </text>
    </comment>
    <comment ref="AA103" authorId="0">
      <text>
        <r>
          <rPr>
            <b/>
            <sz val="8"/>
            <rFont val="Calibri"/>
            <family val="2"/>
          </rPr>
          <t>Thermal Comfort Verification:</t>
        </r>
        <r>
          <rPr>
            <sz val="8"/>
            <rFont val="Calibri"/>
            <family val="2"/>
          </rPr>
          <t xml:space="preserve">
1.   Develop a plan to survey building occupants within 6 to 18 months after occupancy to collect anonymous responses about thermal comfort and agree to correct systems if more than 20% are dissatisfied.
2. Other
</t>
        </r>
      </text>
    </comment>
    <comment ref="AA104" authorId="0">
      <text>
        <r>
          <rPr>
            <b/>
            <sz val="8"/>
            <rFont val="Calibri"/>
            <family val="2"/>
          </rPr>
          <t>Daylight:</t>
        </r>
        <r>
          <rPr>
            <sz val="8"/>
            <rFont val="Calibri"/>
            <family val="2"/>
          </rPr>
          <t xml:space="preserve">
1. Provide daylight control for interior lighting.
2. Install interior light shelf to project daylighting further into spaces.
3. Install exterior light shelf for glare control
4. Install fixed exterior shading devices for glare control.
5. Provide windows in occupied spaces for occupants to obtain daylight.
6. Provide skylights in occupied spaces for occupants to obtain daylight.
7. Other</t>
        </r>
      </text>
    </comment>
    <comment ref="AA105" authorId="0">
      <text>
        <r>
          <rPr>
            <b/>
            <sz val="8"/>
            <rFont val="Calibri"/>
            <family val="2"/>
          </rPr>
          <t>Views:</t>
        </r>
        <r>
          <rPr>
            <sz val="8"/>
            <rFont val="Calibri"/>
            <family val="2"/>
          </rPr>
          <t xml:space="preserve">
1. Provide vision glazing for occupied spaces.
2. Other</t>
        </r>
      </text>
    </comment>
    <comment ref="Y11" authorId="1">
      <text>
        <r>
          <rPr>
            <b/>
            <sz val="8"/>
            <rFont val="Tahoma"/>
            <family val="2"/>
          </rPr>
          <t>Type in Existing Building's Current Replacement Value</t>
        </r>
      </text>
    </comment>
    <comment ref="O20" authorId="0">
      <text>
        <r>
          <rPr>
            <b/>
            <sz val="8"/>
            <rFont val="Calibri"/>
            <family val="2"/>
          </rPr>
          <t>Erosion and Sediment Control Strategies:</t>
        </r>
        <r>
          <rPr>
            <sz val="8"/>
            <rFont val="Calibri"/>
            <family val="2"/>
          </rPr>
          <t xml:space="preserve">
1. Develop a Storm Water Pollution Prevention Plan (SWPPP)
2. Temporary seeding/planting
3. Permanent seeding/planting
4. Mulching
5. Earth dike
6. Silt fence
7. Sediment trap
8. Sediment Basin
9. If project involves interior work only, answer yes.
9. Other</t>
        </r>
      </text>
    </comment>
    <comment ref="R20" authorId="0">
      <text>
        <r>
          <rPr>
            <b/>
            <sz val="8"/>
            <rFont val="Calibri"/>
            <family val="2"/>
          </rPr>
          <t>Erosion and Sediment Control Strategies:</t>
        </r>
        <r>
          <rPr>
            <sz val="8"/>
            <rFont val="Calibri"/>
            <family val="2"/>
          </rPr>
          <t xml:space="preserve">
1. Develop a Storm Water Pollution Prevention Plan (SWPPP)
2. Temporary seeding/planting
3. Permanent seeding/planting
4. Mulching
5. Earth dike
6. Silt fence
7. Sediment trap
8. Sediment Basin
9. If project involves interior work only, answer yes.
9. Other</t>
        </r>
      </text>
    </comment>
    <comment ref="U20" authorId="0">
      <text>
        <r>
          <rPr>
            <b/>
            <sz val="8"/>
            <rFont val="Calibri"/>
            <family val="2"/>
          </rPr>
          <t>Erosion and Sediment Control Strategies:</t>
        </r>
        <r>
          <rPr>
            <sz val="8"/>
            <rFont val="Calibri"/>
            <family val="2"/>
          </rPr>
          <t xml:space="preserve">
1. Develop a Storm Water Pollution Prevention Plan (SWPPP)
2. Temporary seeding/planting
3. Permanent seeding/planting
4. Mulching
5. Earth dike
6. Silt fence
7. Sediment trap
8. Sediment Basin
9. If project involves interior work only, answer yes.
9. Other</t>
        </r>
      </text>
    </comment>
    <comment ref="X20" authorId="0">
      <text>
        <r>
          <rPr>
            <b/>
            <sz val="8"/>
            <rFont val="Calibri"/>
            <family val="2"/>
          </rPr>
          <t>Erosion and Sediment Control Strategies:</t>
        </r>
        <r>
          <rPr>
            <sz val="8"/>
            <rFont val="Calibri"/>
            <family val="2"/>
          </rPr>
          <t xml:space="preserve">
1. Develop a Storm Water Pollution Prevention Plan (SWPPP)
2. Temporary seeding/planting
3. Permanent seeding/planting
4. Mulching
5. Earth dike
6. Silt fence
7. Sediment trap
8. Sediment Basin
9. If project involves interior work only, answer yes.
9. Other</t>
        </r>
      </text>
    </comment>
    <comment ref="AA20" authorId="0">
      <text>
        <r>
          <rPr>
            <b/>
            <sz val="8"/>
            <rFont val="Calibri"/>
            <family val="2"/>
          </rPr>
          <t>Erosion and Sediment Control Strategies:</t>
        </r>
        <r>
          <rPr>
            <sz val="8"/>
            <rFont val="Calibri"/>
            <family val="2"/>
          </rPr>
          <t xml:space="preserve">
1. Develop a Storm Water Pollution Prevention Plan (SWPPP)
2. Temporary seeding/planting
3. Permanent seeding/planting
4. Mulching
5. Earth dike
6. Silt fence
7. Sediment trap
8. Sediment Basin
9. If project involves interior work only, answer yes.
9. Other</t>
        </r>
      </text>
    </comment>
    <comment ref="O25" authorId="0">
      <text>
        <r>
          <rPr>
            <b/>
            <sz val="8"/>
            <rFont val="Calibri"/>
            <family val="2"/>
          </rPr>
          <t>Bicycle Storage and Changing Rooms:</t>
        </r>
        <r>
          <rPr>
            <sz val="8"/>
            <rFont val="Calibri"/>
            <family val="2"/>
          </rPr>
          <t xml:space="preserve">
1. Provide secure bicycle racks/storage within 200 yards of building entrance for 5% of all building users (peak) AND provide shower/changing facilities within 200 yards of building entrance for 0.5% of FTE occupants.
2. Provide covered storage facilities for securing bicycles for 15% of building occupants
3. Other</t>
        </r>
      </text>
    </comment>
    <comment ref="R25" authorId="0">
      <text>
        <r>
          <rPr>
            <b/>
            <sz val="8"/>
            <rFont val="Calibri"/>
            <family val="2"/>
          </rPr>
          <t>Bicycle Storage and Changing Rooms:</t>
        </r>
        <r>
          <rPr>
            <sz val="8"/>
            <rFont val="Calibri"/>
            <family val="2"/>
          </rPr>
          <t xml:space="preserve">
1. Provide secure bicycle racks/storage within 200 yards of building entrance for 5% of all building users (peak) AND provide shower/changing facilities within 200 yards of building entrance for 0.5% of FTE occupants.
2. Provide covered storage facilities for securing bicycles for 15% of building occupants
3. Other</t>
        </r>
      </text>
    </comment>
    <comment ref="U25" authorId="0">
      <text>
        <r>
          <rPr>
            <b/>
            <sz val="8"/>
            <rFont val="Calibri"/>
            <family val="2"/>
          </rPr>
          <t>Bicycle Storage and Changing Rooms:</t>
        </r>
        <r>
          <rPr>
            <sz val="8"/>
            <rFont val="Calibri"/>
            <family val="2"/>
          </rPr>
          <t xml:space="preserve">
1. Provide secure bicycle racks/storage within 200 yards of building entrance for 5% of all building users (peak) AND provide shower/changing facilities within 200 yards of building entrance for 0.5% of FTE occupants.
2. Provide covered storage facilities for securing bicycles for 15% of building occupants
3. Other</t>
        </r>
      </text>
    </comment>
    <comment ref="X25" authorId="0">
      <text>
        <r>
          <rPr>
            <b/>
            <sz val="8"/>
            <rFont val="Calibri"/>
            <family val="2"/>
          </rPr>
          <t>Bicycle Storage and Changing Rooms:</t>
        </r>
        <r>
          <rPr>
            <sz val="8"/>
            <rFont val="Calibri"/>
            <family val="2"/>
          </rPr>
          <t xml:space="preserve">
1. Provide secure bicycle racks/storage within 200 yards of building entrance for 5% of all building users (peak) AND provide shower/changing facilities within 200 yards of building entrance for 0.5% of FTE occupants.
2. Provide covered storage facilities for securing bicycles for 15% of building occupants
3. Other</t>
        </r>
      </text>
    </comment>
    <comment ref="AA25" authorId="0">
      <text>
        <r>
          <rPr>
            <b/>
            <sz val="8"/>
            <rFont val="Calibri"/>
            <family val="2"/>
          </rPr>
          <t>Bicycle Storage and Changing Rooms:</t>
        </r>
        <r>
          <rPr>
            <sz val="8"/>
            <rFont val="Calibri"/>
            <family val="2"/>
          </rPr>
          <t xml:space="preserve">
1. Provide secure bicycle racks/storage within 200 yards of building entrance for 5% of all building users (peak) AND provide shower/changing facilities within 200 yards of building entrance for 0.5% of FTE occupants.
2. Provide covered storage facilities for securing bicycles for 15% of building occupants
3. Other</t>
        </r>
      </text>
    </comment>
    <comment ref="O27" authorId="0">
      <text>
        <r>
          <rPr>
            <b/>
            <sz val="8"/>
            <rFont val="Calibri"/>
            <family val="2"/>
          </rPr>
          <t>Parking Capacity:</t>
        </r>
        <r>
          <rPr>
            <sz val="8"/>
            <rFont val="Calibri"/>
            <family val="2"/>
          </rPr>
          <t xml:space="preserve">
1. Parking capacity sized to meet but not exceed local zoning requirements
2. Provide preferred parking for carpools/vanpools for 5% of total parking spaces.
3. The project provides parking for less than 5% of FTE occupants.  
4. Provide discounted parking for carpools/vanpools may be substituted for preferred parking
5. Provide no new parking
6. Provide infrastructure/support to facilitate shared vehicle use (see ref. guide for examples)
7. Other
</t>
        </r>
      </text>
    </comment>
    <comment ref="R27" authorId="0">
      <text>
        <r>
          <rPr>
            <b/>
            <sz val="8"/>
            <rFont val="Calibri"/>
            <family val="2"/>
          </rPr>
          <t>Parking Capacity:</t>
        </r>
        <r>
          <rPr>
            <sz val="8"/>
            <rFont val="Calibri"/>
            <family val="2"/>
          </rPr>
          <t xml:space="preserve">
1. Parking capacity sized to meet but not exceed local zoning requirements
2. Provide preferred parking for carpools/vanpools for 5% of total parking spaces.
3. The project provides parking for less than 5% of FTE occupants.  
4. Provide discounted parking for carpools/vanpools may be substituted for preferred parking
5. Provide no new parking
6. Provide infrastructure/support to facilitate shared vehicle use (see ref. guide for examples)
7. Other
</t>
        </r>
      </text>
    </comment>
    <comment ref="U27" authorId="0">
      <text>
        <r>
          <rPr>
            <b/>
            <sz val="8"/>
            <rFont val="Calibri"/>
            <family val="2"/>
          </rPr>
          <t>Parking Capacity:</t>
        </r>
        <r>
          <rPr>
            <sz val="8"/>
            <rFont val="Calibri"/>
            <family val="2"/>
          </rPr>
          <t xml:space="preserve">
1. Parking capacity sized to meet but not exceed local zoning requirements
2. Provide preferred parking for carpools/vanpools for 5% of total parking spaces.
3. The project provides parking for less than 5% of FTE occupants.  
4. Provide discounted parking for carpools/vanpools may be substituted for preferred parking
5. Provide no new parking
6. Provide infrastructure/support to facilitate shared vehicle use (see ref. guide for examples)
7. Other
</t>
        </r>
      </text>
    </comment>
    <comment ref="X27" authorId="0">
      <text>
        <r>
          <rPr>
            <b/>
            <sz val="8"/>
            <rFont val="Calibri"/>
            <family val="2"/>
          </rPr>
          <t>Parking Capacity:</t>
        </r>
        <r>
          <rPr>
            <sz val="8"/>
            <rFont val="Calibri"/>
            <family val="2"/>
          </rPr>
          <t xml:space="preserve">
1. Parking capacity sized to meet but not exceed local zoning requirements
2. Provide preferred parking for carpools/vanpools for 5% of total parking spaces.
3. The project provides parking for less than 5% of FTE occupants.  
4. Provide discounted parking for carpools/vanpools may be substituted for preferred parking
5. Provide no new parking
6. Provide infrastructure/support to facilitate shared vehicle use (see ref. guide for examples)
7. Other
</t>
        </r>
      </text>
    </comment>
    <comment ref="AA27" authorId="0">
      <text>
        <r>
          <rPr>
            <b/>
            <sz val="8"/>
            <rFont val="Calibri"/>
            <family val="2"/>
          </rPr>
          <t>Parking Capacity:</t>
        </r>
        <r>
          <rPr>
            <sz val="8"/>
            <rFont val="Calibri"/>
            <family val="2"/>
          </rPr>
          <t xml:space="preserve">
1. Parking capacity sized to meet but not exceed local zoning requirements
2. Provide preferred parking for carpools/vanpools for 5% of total parking spaces.
3. The project provides parking for less than 5% of FTE occupants.  
4. Provide discounted parking for carpools/vanpools may be substituted for preferred parking
5. Provide no new parking
6. Provide infrastructure/support to facilitate shared vehicle use (see ref. guide for examples)
7. Other
</t>
        </r>
      </text>
    </comment>
    <comment ref="O30" authorId="0">
      <text>
        <r>
          <rPr>
            <b/>
            <sz val="8"/>
            <rFont val="Tahoma"/>
            <family val="2"/>
          </rPr>
          <t>Stormwater Design-Quantity Control:</t>
        </r>
        <r>
          <rPr>
            <sz val="8"/>
            <rFont val="Tahoma"/>
            <family val="2"/>
          </rPr>
          <t xml:space="preserve">
</t>
        </r>
        <r>
          <rPr>
            <b/>
            <sz val="8"/>
            <rFont val="Tahoma"/>
            <family val="2"/>
          </rPr>
          <t xml:space="preserve">
</t>
        </r>
        <r>
          <rPr>
            <sz val="8"/>
            <rFont val="Tahoma"/>
            <family val="2"/>
          </rPr>
          <t>1.</t>
        </r>
        <r>
          <rPr>
            <b/>
            <sz val="8"/>
            <rFont val="Tahoma"/>
            <family val="2"/>
          </rPr>
          <t xml:space="preserve"> </t>
        </r>
        <r>
          <rPr>
            <sz val="8"/>
            <rFont val="Tahoma"/>
            <family val="2"/>
          </rPr>
          <t>V</t>
        </r>
        <r>
          <rPr>
            <sz val="8"/>
            <rFont val="Calibri"/>
            <family val="2"/>
          </rPr>
          <t>egetated Roofs,
2. Pervious Paving
3. Reuse stormwater for landscape irrigation
4. Reuse stormwater for toilet and urinal flushing
5. Reuse stormwater for</t>
        </r>
        <r>
          <rPr>
            <sz val="6"/>
            <rFont val="Calibri"/>
            <family val="2"/>
          </rPr>
          <t xml:space="preserve"> </t>
        </r>
        <r>
          <rPr>
            <sz val="8"/>
            <rFont val="Calibri"/>
            <family val="2"/>
          </rPr>
          <t>custodial uses
6. Other</t>
        </r>
      </text>
    </comment>
    <comment ref="R30" authorId="0">
      <text>
        <r>
          <rPr>
            <b/>
            <sz val="8"/>
            <rFont val="Tahoma"/>
            <family val="2"/>
          </rPr>
          <t>Stormwater Design-Quantity Control:</t>
        </r>
        <r>
          <rPr>
            <sz val="8"/>
            <rFont val="Tahoma"/>
            <family val="2"/>
          </rPr>
          <t xml:space="preserve">
</t>
        </r>
        <r>
          <rPr>
            <b/>
            <sz val="8"/>
            <rFont val="Tahoma"/>
            <family val="2"/>
          </rPr>
          <t xml:space="preserve">
</t>
        </r>
        <r>
          <rPr>
            <sz val="8"/>
            <rFont val="Tahoma"/>
            <family val="2"/>
          </rPr>
          <t>1.</t>
        </r>
        <r>
          <rPr>
            <b/>
            <sz val="8"/>
            <rFont val="Tahoma"/>
            <family val="2"/>
          </rPr>
          <t xml:space="preserve"> </t>
        </r>
        <r>
          <rPr>
            <sz val="8"/>
            <rFont val="Tahoma"/>
            <family val="2"/>
          </rPr>
          <t>V</t>
        </r>
        <r>
          <rPr>
            <sz val="8"/>
            <rFont val="Calibri"/>
            <family val="2"/>
          </rPr>
          <t>egetated Roofs,
2. Pervious Paving
3. Reuse stormwater for landscape irrigation
4. Reuse stormwater for toilet and urinal flushing
5. Reuse stormwater for</t>
        </r>
        <r>
          <rPr>
            <sz val="6"/>
            <rFont val="Calibri"/>
            <family val="2"/>
          </rPr>
          <t xml:space="preserve"> </t>
        </r>
        <r>
          <rPr>
            <sz val="8"/>
            <rFont val="Calibri"/>
            <family val="2"/>
          </rPr>
          <t>custodial uses
6. Other</t>
        </r>
      </text>
    </comment>
    <comment ref="U30" authorId="0">
      <text>
        <r>
          <rPr>
            <b/>
            <sz val="8"/>
            <rFont val="Tahoma"/>
            <family val="2"/>
          </rPr>
          <t>Stormwater Design-Quantity Control:</t>
        </r>
        <r>
          <rPr>
            <sz val="8"/>
            <rFont val="Tahoma"/>
            <family val="2"/>
          </rPr>
          <t xml:space="preserve">
</t>
        </r>
        <r>
          <rPr>
            <b/>
            <sz val="8"/>
            <rFont val="Tahoma"/>
            <family val="2"/>
          </rPr>
          <t xml:space="preserve">
</t>
        </r>
        <r>
          <rPr>
            <sz val="8"/>
            <rFont val="Tahoma"/>
            <family val="2"/>
          </rPr>
          <t>1.</t>
        </r>
        <r>
          <rPr>
            <b/>
            <sz val="8"/>
            <rFont val="Tahoma"/>
            <family val="2"/>
          </rPr>
          <t xml:space="preserve"> </t>
        </r>
        <r>
          <rPr>
            <sz val="8"/>
            <rFont val="Tahoma"/>
            <family val="2"/>
          </rPr>
          <t>V</t>
        </r>
        <r>
          <rPr>
            <sz val="8"/>
            <rFont val="Calibri"/>
            <family val="2"/>
          </rPr>
          <t>egetated Roofs,
2. Pervious Paving
3. Reuse stormwater for landscape irrigation
4. Reuse stormwater for toilet and urinal flushing
5. Reuse stormwater for</t>
        </r>
        <r>
          <rPr>
            <sz val="6"/>
            <rFont val="Calibri"/>
            <family val="2"/>
          </rPr>
          <t xml:space="preserve"> </t>
        </r>
        <r>
          <rPr>
            <sz val="8"/>
            <rFont val="Calibri"/>
            <family val="2"/>
          </rPr>
          <t>custodial uses
6. Other</t>
        </r>
      </text>
    </comment>
    <comment ref="X30" authorId="0">
      <text>
        <r>
          <rPr>
            <b/>
            <sz val="8"/>
            <rFont val="Tahoma"/>
            <family val="2"/>
          </rPr>
          <t>Stormwater Design-Quantity Control:</t>
        </r>
        <r>
          <rPr>
            <sz val="8"/>
            <rFont val="Tahoma"/>
            <family val="2"/>
          </rPr>
          <t xml:space="preserve">
</t>
        </r>
        <r>
          <rPr>
            <b/>
            <sz val="8"/>
            <rFont val="Tahoma"/>
            <family val="2"/>
          </rPr>
          <t xml:space="preserve">
</t>
        </r>
        <r>
          <rPr>
            <sz val="8"/>
            <rFont val="Tahoma"/>
            <family val="2"/>
          </rPr>
          <t>1.</t>
        </r>
        <r>
          <rPr>
            <b/>
            <sz val="8"/>
            <rFont val="Tahoma"/>
            <family val="2"/>
          </rPr>
          <t xml:space="preserve"> </t>
        </r>
        <r>
          <rPr>
            <sz val="8"/>
            <rFont val="Tahoma"/>
            <family val="2"/>
          </rPr>
          <t>V</t>
        </r>
        <r>
          <rPr>
            <sz val="8"/>
            <rFont val="Calibri"/>
            <family val="2"/>
          </rPr>
          <t>egetated Roofs,
2. Pervious Paving
3. Reuse stormwater for landscape irrigation
4. Reuse stormwater for toilet and urinal flushing
5. Reuse stormwater for</t>
        </r>
        <r>
          <rPr>
            <sz val="6"/>
            <rFont val="Calibri"/>
            <family val="2"/>
          </rPr>
          <t xml:space="preserve"> </t>
        </r>
        <r>
          <rPr>
            <sz val="8"/>
            <rFont val="Calibri"/>
            <family val="2"/>
          </rPr>
          <t>custodial uses
6. Other</t>
        </r>
      </text>
    </comment>
    <comment ref="AA30" authorId="0">
      <text>
        <r>
          <rPr>
            <b/>
            <sz val="8"/>
            <rFont val="Tahoma"/>
            <family val="2"/>
          </rPr>
          <t>Stormwater Design-Quantity Control:</t>
        </r>
        <r>
          <rPr>
            <sz val="8"/>
            <rFont val="Tahoma"/>
            <family val="2"/>
          </rPr>
          <t xml:space="preserve">
</t>
        </r>
        <r>
          <rPr>
            <b/>
            <sz val="8"/>
            <rFont val="Tahoma"/>
            <family val="2"/>
          </rPr>
          <t xml:space="preserve">
</t>
        </r>
        <r>
          <rPr>
            <sz val="8"/>
            <rFont val="Tahoma"/>
            <family val="2"/>
          </rPr>
          <t>1.</t>
        </r>
        <r>
          <rPr>
            <b/>
            <sz val="8"/>
            <rFont val="Tahoma"/>
            <family val="2"/>
          </rPr>
          <t xml:space="preserve"> </t>
        </r>
        <r>
          <rPr>
            <sz val="8"/>
            <rFont val="Tahoma"/>
            <family val="2"/>
          </rPr>
          <t>V</t>
        </r>
        <r>
          <rPr>
            <sz val="8"/>
            <rFont val="Calibri"/>
            <family val="2"/>
          </rPr>
          <t>egetated Roofs,
2. Pervious Paving
3. Reuse stormwater for landscape irrigation
4. Reuse stormwater for toilet and urinal flushing
5. Reuse stormwater for</t>
        </r>
        <r>
          <rPr>
            <sz val="6"/>
            <rFont val="Calibri"/>
            <family val="2"/>
          </rPr>
          <t xml:space="preserve"> </t>
        </r>
        <r>
          <rPr>
            <sz val="8"/>
            <rFont val="Calibri"/>
            <family val="2"/>
          </rPr>
          <t>custodial uses
6. Other</t>
        </r>
      </text>
    </comment>
    <comment ref="O42" authorId="0">
      <text>
        <r>
          <rPr>
            <b/>
            <sz val="8"/>
            <rFont val="Calibri"/>
            <family val="2"/>
          </rPr>
          <t xml:space="preserve">Water Use Reduction, 20%
</t>
        </r>
        <r>
          <rPr>
            <sz val="8"/>
            <rFont val="Calibri"/>
            <family val="2"/>
          </rPr>
          <t xml:space="preserve">Below is a List of Plumbing Fixtures that may be used to achieve this Prereq:
1. Water Closet (1.6 gpf)
2. Water Closet (1.28 gpf)
3. Water Closet (1.0 gpf)
4. Water Closet (Dual Flush 1.6/1.0 gpf)
5. Water Closet (No Water)
6. Urinal (1.0 gpf)
7. Urinal (0.5 gpf)
8. Urinal (0.125 gpf)
9. Urinal (No Water)
10. Lavatory (2.2 gpm)
11. Lavatory (0.5 gpm)
12. Lavatory (0.25 gal/metering cycle)
13. Shower Head (2.50 gpm)
14. Shower Head (1.5-2.0 gpm)
15. Kitchen Sink (2.5 gpm)
16. Kitchen Sink (1.8 gpm)
17. Other
The following fixtures are outside of the scope of water use reduction: Commercial Dishwasher, Ice Makers, Commercial Clothes Washers, Residential Clothes Washers, Standard and 
Compact Dishwashers
</t>
        </r>
      </text>
    </comment>
    <comment ref="R42" authorId="0">
      <text>
        <r>
          <rPr>
            <b/>
            <sz val="8"/>
            <rFont val="Calibri"/>
            <family val="2"/>
          </rPr>
          <t xml:space="preserve">Water Use Reduction, 20%
</t>
        </r>
        <r>
          <rPr>
            <sz val="8"/>
            <rFont val="Calibri"/>
            <family val="2"/>
          </rPr>
          <t xml:space="preserve">Below is a List of Plumbing Fixtures that may be used to achieve this Prereq:
1. Water Closet (1.6 gpf)
2. Water Closet (1.28 gpf)
3. Water Closet (1.0 gpf)
4. Water Closet (Dual Flush 1.6/1.0 gpf)
5. Water Closet (No Water)
6. Urinal (1.0 gpf)
7. Urinal (0.5 gpf)
8. Urinal (0.125 gpf)
9. Urinal (No Water)
10. Lavatory (2.2 gpm)
11. Lavatory (0.5 gpm)
12. Lavatory (0.25 gal/metering cycle)
13. Shower Head (2.50 gpm)
14. Shower Head (1.5-2.0 gpm)
15. Kitchen Sink (2.5 gpm)
16. Kitchen Sink (1.8 gpm)
17. Other
The following fixtures are outside of the scope of water use reduction: Commercial Dishwasher, Ice Makers, Commercial Clothes Washers, Residential Clothes Washers, Standard and 
Compact Dishwashers
</t>
        </r>
      </text>
    </comment>
    <comment ref="U42" authorId="0">
      <text>
        <r>
          <rPr>
            <b/>
            <sz val="8"/>
            <rFont val="Calibri"/>
            <family val="2"/>
          </rPr>
          <t xml:space="preserve">Water Use Reduction, 20%
</t>
        </r>
        <r>
          <rPr>
            <sz val="8"/>
            <rFont val="Calibri"/>
            <family val="2"/>
          </rPr>
          <t xml:space="preserve">Below is a List of Plumbing Fixtures that may be used to achieve this Prereq:
1. Water Closet (1.6 gpf)
2. Water Closet (1.28 gpf)
3. Water Closet (1.0 gpf)
4. Water Closet (Dual Flush 1.6/1.0 gpf)
5. Water Closet (No Water)
6. Urinal (1.0 gpf)
7. Urinal (0.5 gpf)
8. Urinal (0.125 gpf)
9. Urinal (No Water)
10. Lavatory (2.2 gpm)
11. Lavatory (0.5 gpm)
12. Lavatory (0.25 gal/metering cycle)
13. Shower Head (2.50 gpm)
14. Shower Head (1.5-2.0 gpm)
15. Kitchen Sink (2.5 gpm)
16. Kitchen Sink (1.8 gpm)
17. Other
The following fixtures are outside of the scope of water use reduction: Commercial Dishwasher, Ice Makers, Commercial Clothes Washers, Residential Clothes Washers, Standard and 
Compact Dishwashers
</t>
        </r>
      </text>
    </comment>
    <comment ref="X42" authorId="0">
      <text>
        <r>
          <rPr>
            <b/>
            <sz val="8"/>
            <rFont val="Calibri"/>
            <family val="2"/>
          </rPr>
          <t xml:space="preserve">Water Use Reduction, 20%
</t>
        </r>
        <r>
          <rPr>
            <sz val="8"/>
            <rFont val="Calibri"/>
            <family val="2"/>
          </rPr>
          <t xml:space="preserve">Below is a List of Plumbing Fixtures that may be used to achieve this Prereq:
1. Water Closet (1.6 gpf)
2. Water Closet (1.28 gpf)
3. Water Closet (1.0 gpf)
4. Water Closet (Dual Flush 1.6/1.0 gpf)
5. Water Closet (No Water)
6. Urinal (1.0 gpf)
7. Urinal (0.5 gpf)
8. Urinal (0.125 gpf)
9. Urinal (No Water)
10. Lavatory (2.2 gpm)
11. Lavatory (0.5 gpm)
12. Lavatory (0.25 gal/metering cycle)
13. Shower Head (2.50 gpm)
14. Shower Head (1.5-2.0 gpm)
15. Kitchen Sink (2.5 gpm)
16. Kitchen Sink (1.8 gpm)
17. Other
The following fixtures are outside of the scope of water use reduction: Commercial Dishwasher, Ice Makers, Commercial Clothes Washers, Residential Clothes Washers, Standard and 
Compact Dishwashers
</t>
        </r>
      </text>
    </comment>
    <comment ref="AA42" authorId="0">
      <text>
        <r>
          <rPr>
            <b/>
            <sz val="8"/>
            <rFont val="Calibri"/>
            <family val="2"/>
          </rPr>
          <t xml:space="preserve">Water Use Reduction, 20%
</t>
        </r>
        <r>
          <rPr>
            <sz val="8"/>
            <rFont val="Calibri"/>
            <family val="2"/>
          </rPr>
          <t xml:space="preserve">Below is a List of Plumbing Fixtures that may be used to achieve this Prereq:
1. Water Closet (1.6 gpf)
2. Water Closet (1.28 gpf)
3. Water Closet (1.0 gpf)
4. Water Closet (Dual Flush 1.6/1.0 gpf)
5. Water Closet (No Water)
6. Urinal (1.0 gpf)
7. Urinal (0.5 gpf)
8. Urinal (0.125 gpf)
9. Urinal (No Water)
10. Lavatory (2.2 gpm)
11. Lavatory (0.5 gpm)
12. Lavatory (0.25 gal/metering cycle)
13. Shower Head (2.50 gpm)
14. Shower Head (1.5-2.0 gpm)
15. Kitchen Sink (2.5 gpm)
16. Kitchen Sink (1.8 gpm)
17. Other
The following fixtures are outside of the scope of water use reduction: Commercial Dishwasher, Ice Makers, Commercial Clothes Washers, Residential Clothes Washers, Standard and 
Compact Dishwashers
</t>
        </r>
      </text>
    </comment>
    <comment ref="O43" authorId="0">
      <text>
        <r>
          <rPr>
            <b/>
            <sz val="8"/>
            <rFont val="Calibri"/>
            <family val="2"/>
          </rPr>
          <t xml:space="preserve">Water Efficient Landscaping, 50% Reduction
</t>
        </r>
        <r>
          <rPr>
            <sz val="8"/>
            <rFont val="Calibri"/>
            <family val="2"/>
          </rPr>
          <t>Below is a list of strategies that could be used to achieve this credit:
1. Chose plants that easily adapt to the site
2. Use Turf in practical areas only
3. No irrigation for plants between Nov. and April
4. No irrigation for shrubs between Sept. and June
5. Use drip, micro-mist, and subsurface irrigation systems
6. Smart irrigation controllers
7. Use water sense labeled irrigation products and watersense certified contractors
8. Mulch for landscaped areas
9. Use hose bibbs for temporary irrigation
10. Use of captured rainwater
11. Use of recycled waste water
12. Use of treated water by public agency. (specifically for non-potable use)
13. Groundwater pumped away from building used for irrigation
14. Other</t>
        </r>
      </text>
    </comment>
    <comment ref="R43" authorId="0">
      <text>
        <r>
          <rPr>
            <b/>
            <sz val="8"/>
            <rFont val="Calibri"/>
            <family val="2"/>
          </rPr>
          <t xml:space="preserve">Water Efficient Landscaping, 50% Reduction
</t>
        </r>
        <r>
          <rPr>
            <sz val="8"/>
            <rFont val="Calibri"/>
            <family val="2"/>
          </rPr>
          <t>Below is a list of strategies that could be used to achieve this credit:
1. Chose plants that easily adapt to the site
2. Use Turf in practical areas only
3. No irrigation for plants between Nov. and April
4. No irrigation for shrubs between Sept. and June
5. Use drip, micro-mist, and subsurface irrigation systems
6. Smart irrigation controllers
7. Use water sense labeled irrigation products and watersense certified contractors
8. Mulch for landscaped areas
9. Use hose bibbs for temporary irrigation
10. Use of captured rainwater
11. Use of recycled waste water
12. Use of treated water by public agency. (specifically for non-potable use)
13. Groundwater pumped away from building used for irrigation
14. Other</t>
        </r>
      </text>
    </comment>
    <comment ref="U43" authorId="0">
      <text>
        <r>
          <rPr>
            <b/>
            <sz val="8"/>
            <rFont val="Calibri"/>
            <family val="2"/>
          </rPr>
          <t xml:space="preserve">Water Efficient Landscaping, 50% Reduction
</t>
        </r>
        <r>
          <rPr>
            <sz val="8"/>
            <rFont val="Calibri"/>
            <family val="2"/>
          </rPr>
          <t>Below is a list of strategies that could be used to achieve this credit:
1. Chose plants that easily adapt to the site
2. Use Turf in practical areas only
3. No irrigation for plants between Nov. and April
4. No irrigation for shrubs between Sept. and June
5. Use drip, micro-mist, and subsurface irrigation systems
6. Smart irrigation controllers
7. Use water sense labeled irrigation products and watersense certified contractors
8. Mulch for landscaped areas
9. Use hose bibbs for temporary irrigation
10. Use of captured rainwater
11. Use of recycled waste water
12. Use of treated water by public agency. (specifically for non-potable use)
13. Groundwater pumped away from building used for irrigation
14. Other</t>
        </r>
      </text>
    </comment>
    <comment ref="X43" authorId="0">
      <text>
        <r>
          <rPr>
            <b/>
            <sz val="8"/>
            <rFont val="Calibri"/>
            <family val="2"/>
          </rPr>
          <t xml:space="preserve">Water Efficient Landscaping, 50% Reduction
</t>
        </r>
        <r>
          <rPr>
            <sz val="8"/>
            <rFont val="Calibri"/>
            <family val="2"/>
          </rPr>
          <t>Below is a list of strategies that could be used to achieve this credit:
1. Chose plants that easily adapt to the site
2. Use Turf in practical areas only
3. No irrigation for plants between Nov. and April
4. No irrigation for shrubs between Sept. and June
5. Use drip, micro-mist, and subsurface irrigation systems
6. Smart irrigation controllers
7. Use water sense labeled irrigation products and watersense certified contractors
8. Mulch for landscaped areas
9. Use hose bibbs for temporary irrigation
10. Use of captured rainwater
11. Use of recycled waste water
12. Use of treated water by public agency. (specifically for non-potable use)
13. Groundwater pumped away from building used for irrigation
14. Other</t>
        </r>
      </text>
    </comment>
    <comment ref="AA43" authorId="0">
      <text>
        <r>
          <rPr>
            <b/>
            <sz val="8"/>
            <rFont val="Calibri"/>
            <family val="2"/>
          </rPr>
          <t xml:space="preserve">Water Efficient Landscaping, 50% Reduction
</t>
        </r>
        <r>
          <rPr>
            <sz val="8"/>
            <rFont val="Calibri"/>
            <family val="2"/>
          </rPr>
          <t>Below is a list of strategies that could be used to achieve this credit:
1. Chose plants that easily adapt to the site
2. Use Turf in practical areas only
3. No irrigation for plants between Nov. and April
4. No irrigation for shrubs between Sept. and June
5. Use drip, micro-mist, and subsurface irrigation systems
6. Smart irrigation controllers
7. Use water sense labeled irrigation products and watersense certified contractors
8. Mulch for landscaped areas
9. Use hose bibbs for temporary irrigation
10. Use of captured rainwater
11. Use of recycled waste water
12. Use of treated water by public agency. (specifically for non-potable use)
13. Groundwater pumped away from building used for irrigation
14. Other</t>
        </r>
      </text>
    </comment>
    <comment ref="O44" authorId="0">
      <text>
        <r>
          <rPr>
            <b/>
            <sz val="8"/>
            <rFont val="Calibri"/>
            <family val="2"/>
          </rPr>
          <t xml:space="preserve">Water Efficient Landscaping, No Potable Water
</t>
        </r>
        <r>
          <rPr>
            <sz val="8"/>
            <rFont val="Calibri"/>
            <family val="2"/>
          </rPr>
          <t xml:space="preserve">Below is a lit of strategies that could be used to achieve this credit:
</t>
        </r>
        <r>
          <rPr>
            <u val="single"/>
            <sz val="8"/>
            <rFont val="Calibri"/>
            <family val="2"/>
          </rPr>
          <t>Path #1:</t>
        </r>
        <r>
          <rPr>
            <sz val="8"/>
            <rFont val="Calibri"/>
            <family val="2"/>
          </rPr>
          <t xml:space="preserve">
1. Use of captured rainwater
2. Use or recycled waste water
3. Use of treated water by a public agency (specifically for non potable use)
4. Other
</t>
        </r>
        <r>
          <rPr>
            <u val="single"/>
            <sz val="8"/>
            <rFont val="Calibri"/>
            <family val="2"/>
          </rPr>
          <t xml:space="preserve">
Path #2:</t>
        </r>
        <r>
          <rPr>
            <sz val="8"/>
            <rFont val="Calibri"/>
            <family val="2"/>
          </rPr>
          <t xml:space="preserve">
1. Install landscaping that does not require a permanent irrigation system.
2. Irrigation system removed within 1 year of installation.
3. Other</t>
        </r>
      </text>
    </comment>
    <comment ref="R44" authorId="0">
      <text>
        <r>
          <rPr>
            <b/>
            <sz val="8"/>
            <rFont val="Calibri"/>
            <family val="2"/>
          </rPr>
          <t xml:space="preserve">Water Efficient Landscaping, No Potable Water
</t>
        </r>
        <r>
          <rPr>
            <sz val="8"/>
            <rFont val="Calibri"/>
            <family val="2"/>
          </rPr>
          <t xml:space="preserve">Below is a lit of strategies that could be used to achieve this credit:
</t>
        </r>
        <r>
          <rPr>
            <u val="single"/>
            <sz val="8"/>
            <rFont val="Calibri"/>
            <family val="2"/>
          </rPr>
          <t>Path #1:</t>
        </r>
        <r>
          <rPr>
            <sz val="8"/>
            <rFont val="Calibri"/>
            <family val="2"/>
          </rPr>
          <t xml:space="preserve">
1. Use of captured rainwater
2. Use or recycled waste water
3. Use of treated water by a public agency (specifically for non potable use)
4. Other
</t>
        </r>
        <r>
          <rPr>
            <u val="single"/>
            <sz val="8"/>
            <rFont val="Calibri"/>
            <family val="2"/>
          </rPr>
          <t xml:space="preserve">
Path #2:</t>
        </r>
        <r>
          <rPr>
            <sz val="8"/>
            <rFont val="Calibri"/>
            <family val="2"/>
          </rPr>
          <t xml:space="preserve">
1. Install landscaping that does not require a permanent irrigation system.
2. Irrigation system removed within 1 year of installation.
3. Other</t>
        </r>
      </text>
    </comment>
    <comment ref="U44" authorId="0">
      <text>
        <r>
          <rPr>
            <b/>
            <sz val="8"/>
            <rFont val="Calibri"/>
            <family val="2"/>
          </rPr>
          <t xml:space="preserve">Water Efficient Landscaping, No Potable Water
</t>
        </r>
        <r>
          <rPr>
            <sz val="8"/>
            <rFont val="Calibri"/>
            <family val="2"/>
          </rPr>
          <t xml:space="preserve">Below is a lit of strategies that could be used to achieve this credit:
</t>
        </r>
        <r>
          <rPr>
            <u val="single"/>
            <sz val="8"/>
            <rFont val="Calibri"/>
            <family val="2"/>
          </rPr>
          <t>Path #1:</t>
        </r>
        <r>
          <rPr>
            <sz val="8"/>
            <rFont val="Calibri"/>
            <family val="2"/>
          </rPr>
          <t xml:space="preserve">
1. Use of captured rainwater
2. Use or recycled waste water
3. Use of treated water by a public agency (specifically for non potable use)
4. Other
</t>
        </r>
        <r>
          <rPr>
            <u val="single"/>
            <sz val="8"/>
            <rFont val="Calibri"/>
            <family val="2"/>
          </rPr>
          <t xml:space="preserve">
Path #2:</t>
        </r>
        <r>
          <rPr>
            <sz val="8"/>
            <rFont val="Calibri"/>
            <family val="2"/>
          </rPr>
          <t xml:space="preserve">
1. Install landscaping that does not require a permanent irrigation system.
2. Irrigation system removed within 1 year of installation.
3. Other</t>
        </r>
      </text>
    </comment>
    <comment ref="X44" authorId="0">
      <text>
        <r>
          <rPr>
            <b/>
            <sz val="8"/>
            <rFont val="Calibri"/>
            <family val="2"/>
          </rPr>
          <t xml:space="preserve">Water Efficient Landscaping, No Potable Water
</t>
        </r>
        <r>
          <rPr>
            <sz val="8"/>
            <rFont val="Calibri"/>
            <family val="2"/>
          </rPr>
          <t xml:space="preserve">Below is a lit of strategies that could be used to achieve this credit:
</t>
        </r>
        <r>
          <rPr>
            <u val="single"/>
            <sz val="8"/>
            <rFont val="Calibri"/>
            <family val="2"/>
          </rPr>
          <t>Path #1:</t>
        </r>
        <r>
          <rPr>
            <sz val="8"/>
            <rFont val="Calibri"/>
            <family val="2"/>
          </rPr>
          <t xml:space="preserve">
1. Use of captured rainwater
2. Use or recycled waste water
3. Use of treated water by a public agency (specifically for non potable use)
4. Other
</t>
        </r>
        <r>
          <rPr>
            <u val="single"/>
            <sz val="8"/>
            <rFont val="Calibri"/>
            <family val="2"/>
          </rPr>
          <t xml:space="preserve">
Path #2:</t>
        </r>
        <r>
          <rPr>
            <sz val="8"/>
            <rFont val="Calibri"/>
            <family val="2"/>
          </rPr>
          <t xml:space="preserve">
1. Install landscaping that does not require a permanent irrigation system.
2. Irrigation system removed within 1 year of installation.
3. Other</t>
        </r>
      </text>
    </comment>
    <comment ref="AA44" authorId="0">
      <text>
        <r>
          <rPr>
            <b/>
            <sz val="8"/>
            <rFont val="Calibri"/>
            <family val="2"/>
          </rPr>
          <t xml:space="preserve">Water Efficient Landscaping, No Potable Water
</t>
        </r>
        <r>
          <rPr>
            <sz val="8"/>
            <rFont val="Calibri"/>
            <family val="2"/>
          </rPr>
          <t xml:space="preserve">Below is a lit of strategies that could be used to achieve this credit:
</t>
        </r>
        <r>
          <rPr>
            <u val="single"/>
            <sz val="8"/>
            <rFont val="Calibri"/>
            <family val="2"/>
          </rPr>
          <t>Path #1:</t>
        </r>
        <r>
          <rPr>
            <sz val="8"/>
            <rFont val="Calibri"/>
            <family val="2"/>
          </rPr>
          <t xml:space="preserve">
1. Use of captured rainwater
2. Use or recycled waste water
3. Use of treated water by a public agency (specifically for non potable use)
4. Other
</t>
        </r>
        <r>
          <rPr>
            <u val="single"/>
            <sz val="8"/>
            <rFont val="Calibri"/>
            <family val="2"/>
          </rPr>
          <t xml:space="preserve">
Path #2:</t>
        </r>
        <r>
          <rPr>
            <sz val="8"/>
            <rFont val="Calibri"/>
            <family val="2"/>
          </rPr>
          <t xml:space="preserve">
1. Install landscaping that does not require a permanent irrigation system.
2. Irrigation system removed within 1 year of installation.
3. Other</t>
        </r>
      </text>
    </comment>
    <comment ref="O45" authorId="0">
      <text>
        <r>
          <rPr>
            <b/>
            <sz val="8"/>
            <rFont val="Calibri"/>
            <family val="2"/>
          </rPr>
          <t xml:space="preserve">Innovative Wastewater Technologies
</t>
        </r>
        <r>
          <rPr>
            <sz val="8"/>
            <rFont val="Calibri"/>
            <family val="2"/>
          </rPr>
          <t xml:space="preserve">Below is a List of strategies that may be used to achieve this Prereq:
</t>
        </r>
        <r>
          <rPr>
            <u val="single"/>
            <sz val="8"/>
            <rFont val="Calibri"/>
            <family val="2"/>
          </rPr>
          <t xml:space="preserve">
Option #1</t>
        </r>
        <r>
          <rPr>
            <sz val="8"/>
            <rFont val="Calibri"/>
            <family val="2"/>
          </rPr>
          <t xml:space="preserve">
1. Water Closet (1.6 gpf)
2. Water Closet (1.28 gpf)
3. Water Closet (1.0 gpf)
4. Water Closet (Dual Flush 1.6/1.0 gpf)
5. Water Closet (No Water)
6. Urinal (1.0 gpf)
7. Urinal (0.5 gpf)
8. Urinal (0.125 gpf)
9. Urinal (No Water)
10. Use graywater collected from sinks, showers, and other sources for flushing water closets and urinals.
11. Use collected rainwater/stormwater for flushing water closets and urinals.
12. Other
</t>
        </r>
        <r>
          <rPr>
            <u val="single"/>
            <sz val="8"/>
            <rFont val="Calibri"/>
            <family val="2"/>
          </rPr>
          <t xml:space="preserve">
Option #2</t>
        </r>
        <r>
          <rPr>
            <sz val="8"/>
            <rFont val="Calibri"/>
            <family val="2"/>
          </rPr>
          <t xml:space="preserve">
1. Construct wetlands
2. Mechanical re-circulating sand filters
3. Anaerobic biological treatment reactors
4. Other</t>
        </r>
      </text>
    </comment>
    <comment ref="R45" authorId="0">
      <text>
        <r>
          <rPr>
            <b/>
            <sz val="8"/>
            <rFont val="Calibri"/>
            <family val="2"/>
          </rPr>
          <t xml:space="preserve">Innovative Wastewater Technologies
</t>
        </r>
        <r>
          <rPr>
            <sz val="8"/>
            <rFont val="Calibri"/>
            <family val="2"/>
          </rPr>
          <t xml:space="preserve">Below is a List of strategies that may be used to achieve this Prereq:
</t>
        </r>
        <r>
          <rPr>
            <u val="single"/>
            <sz val="8"/>
            <rFont val="Calibri"/>
            <family val="2"/>
          </rPr>
          <t xml:space="preserve">
Option #1</t>
        </r>
        <r>
          <rPr>
            <sz val="8"/>
            <rFont val="Calibri"/>
            <family val="2"/>
          </rPr>
          <t xml:space="preserve">
1. Water Closet (1.6 gpf)
2. Water Closet (1.28 gpf)
3. Water Closet (1.0 gpf)
4. Water Closet (Dual Flush 1.6/1.0 gpf)
5. Water Closet (No Water)
6. Urinal (1.0 gpf)
7. Urinal (0.5 gpf)
8. Urinal (0.125 gpf)
9. Urinal (No Water)
10. Use graywater collected from sinks, showers, and other sources for flushing water closets and urinals.
11. Use collected rainwater/stormwater for flushing water closets and urinals.
12. Other
</t>
        </r>
        <r>
          <rPr>
            <u val="single"/>
            <sz val="8"/>
            <rFont val="Calibri"/>
            <family val="2"/>
          </rPr>
          <t xml:space="preserve">
Option #2</t>
        </r>
        <r>
          <rPr>
            <sz val="8"/>
            <rFont val="Calibri"/>
            <family val="2"/>
          </rPr>
          <t xml:space="preserve">
1. Construct wetlands
2. Mechanical re-circulating sand filters
3. Anaerobic biological treatment reactors
4. Other</t>
        </r>
      </text>
    </comment>
    <comment ref="U45" authorId="0">
      <text>
        <r>
          <rPr>
            <b/>
            <sz val="8"/>
            <rFont val="Calibri"/>
            <family val="2"/>
          </rPr>
          <t xml:space="preserve">Innovative Wastewater Technologies
</t>
        </r>
        <r>
          <rPr>
            <sz val="8"/>
            <rFont val="Calibri"/>
            <family val="2"/>
          </rPr>
          <t xml:space="preserve">Below is a List of strategies that may be used to achieve this Prereq:
</t>
        </r>
        <r>
          <rPr>
            <u val="single"/>
            <sz val="8"/>
            <rFont val="Calibri"/>
            <family val="2"/>
          </rPr>
          <t xml:space="preserve">
Option #1</t>
        </r>
        <r>
          <rPr>
            <sz val="8"/>
            <rFont val="Calibri"/>
            <family val="2"/>
          </rPr>
          <t xml:space="preserve">
1. Water Closet (1.6 gpf)
2. Water Closet (1.28 gpf)
3. Water Closet (1.0 gpf)
4. Water Closet (Dual Flush 1.6/1.0 gpf)
5. Water Closet (No Water)
6. Urinal (1.0 gpf)
7. Urinal (0.5 gpf)
8. Urinal (0.125 gpf)
9. Urinal (No Water)
10. Use graywater collected from sinks, showers, and other sources for flushing water closets and urinals.
11. Use collected rainwater/stormwater for flushing water closets and urinals.
12. Other
</t>
        </r>
        <r>
          <rPr>
            <u val="single"/>
            <sz val="8"/>
            <rFont val="Calibri"/>
            <family val="2"/>
          </rPr>
          <t xml:space="preserve">
Option #2</t>
        </r>
        <r>
          <rPr>
            <sz val="8"/>
            <rFont val="Calibri"/>
            <family val="2"/>
          </rPr>
          <t xml:space="preserve">
1. Construct wetlands
2. Mechanical re-circulating sand filters
3. Anaerobic biological treatment reactors
4. Other</t>
        </r>
      </text>
    </comment>
    <comment ref="X45" authorId="0">
      <text>
        <r>
          <rPr>
            <b/>
            <sz val="8"/>
            <rFont val="Calibri"/>
            <family val="2"/>
          </rPr>
          <t xml:space="preserve">Innovative Wastewater Technologies
</t>
        </r>
        <r>
          <rPr>
            <sz val="8"/>
            <rFont val="Calibri"/>
            <family val="2"/>
          </rPr>
          <t xml:space="preserve">Below is a List of strategies that may be used to achieve this Prereq:
</t>
        </r>
        <r>
          <rPr>
            <u val="single"/>
            <sz val="8"/>
            <rFont val="Calibri"/>
            <family val="2"/>
          </rPr>
          <t xml:space="preserve">
Option #1</t>
        </r>
        <r>
          <rPr>
            <sz val="8"/>
            <rFont val="Calibri"/>
            <family val="2"/>
          </rPr>
          <t xml:space="preserve">
1. Water Closet (1.6 gpf)
2. Water Closet (1.28 gpf)
3. Water Closet (1.0 gpf)
4. Water Closet (Dual Flush 1.6/1.0 gpf)
5. Water Closet (No Water)
6. Urinal (1.0 gpf)
7. Urinal (0.5 gpf)
8. Urinal (0.125 gpf)
9. Urinal (No Water)
10. Use graywater collected from sinks, showers, and other sources for flushing water closets and urinals.
11. Use collected rainwater/stormwater for flushing water closets and urinals.
12. Other
</t>
        </r>
        <r>
          <rPr>
            <u val="single"/>
            <sz val="8"/>
            <rFont val="Calibri"/>
            <family val="2"/>
          </rPr>
          <t xml:space="preserve">
Option #2</t>
        </r>
        <r>
          <rPr>
            <sz val="8"/>
            <rFont val="Calibri"/>
            <family val="2"/>
          </rPr>
          <t xml:space="preserve">
1. Construct wetlands
2. Mechanical re-circulating sand filters
3. Anaerobic biological treatment reactors
4. Other</t>
        </r>
      </text>
    </comment>
    <comment ref="AA45" authorId="0">
      <text>
        <r>
          <rPr>
            <b/>
            <sz val="8"/>
            <rFont val="Calibri"/>
            <family val="2"/>
          </rPr>
          <t xml:space="preserve">Innovative Wastewater Technologies
</t>
        </r>
        <r>
          <rPr>
            <sz val="8"/>
            <rFont val="Calibri"/>
            <family val="2"/>
          </rPr>
          <t xml:space="preserve">Below is a List of strategies that may be used to achieve this Prereq:
</t>
        </r>
        <r>
          <rPr>
            <u val="single"/>
            <sz val="8"/>
            <rFont val="Calibri"/>
            <family val="2"/>
          </rPr>
          <t xml:space="preserve">
Option #1</t>
        </r>
        <r>
          <rPr>
            <sz val="8"/>
            <rFont val="Calibri"/>
            <family val="2"/>
          </rPr>
          <t xml:space="preserve">
1. Water Closet (1.6 gpf)
2. Water Closet (1.28 gpf)
3. Water Closet (1.0 gpf)
4. Water Closet (Dual Flush 1.6/1.0 gpf)
5. Water Closet (No Water)
6. Urinal (1.0 gpf)
7. Urinal (0.5 gpf)
8. Urinal (0.125 gpf)
9. Urinal (No Water)
10. Use graywater collected from sinks, showers, and other sources for flushing water closets and urinals.
11. Use collected rainwater/stormwater for flushing water closets and urinals.
12. Other
</t>
        </r>
        <r>
          <rPr>
            <u val="single"/>
            <sz val="8"/>
            <rFont val="Calibri"/>
            <family val="2"/>
          </rPr>
          <t xml:space="preserve">
Option #2</t>
        </r>
        <r>
          <rPr>
            <sz val="8"/>
            <rFont val="Calibri"/>
            <family val="2"/>
          </rPr>
          <t xml:space="preserve">
1. Construct wetlands
2. Mechanical re-circulating sand filters
3. Anaerobic biological treatment reactors
4. Other</t>
        </r>
      </text>
    </comment>
    <comment ref="O46" authorId="0">
      <text>
        <r>
          <rPr>
            <b/>
            <sz val="8"/>
            <rFont val="Calibri"/>
            <family val="2"/>
          </rPr>
          <t xml:space="preserve">Water Metering:
</t>
        </r>
        <r>
          <rPr>
            <sz val="8"/>
            <rFont val="Calibri"/>
            <family val="2"/>
          </rPr>
          <t xml:space="preserve">1. A new water meter will be provided
2. The building has an existing water meter
3. Other
</t>
        </r>
      </text>
    </comment>
    <comment ref="R46" authorId="0">
      <text>
        <r>
          <rPr>
            <b/>
            <sz val="8"/>
            <rFont val="Calibri"/>
            <family val="2"/>
          </rPr>
          <t xml:space="preserve">Water Metering:
</t>
        </r>
        <r>
          <rPr>
            <sz val="8"/>
            <rFont val="Calibri"/>
            <family val="2"/>
          </rPr>
          <t xml:space="preserve">1. A new water meter will be provided
2. The building has an existing water meter
3. Other
</t>
        </r>
      </text>
    </comment>
    <comment ref="U46" authorId="0">
      <text>
        <r>
          <rPr>
            <b/>
            <sz val="8"/>
            <rFont val="Calibri"/>
            <family val="2"/>
          </rPr>
          <t xml:space="preserve">Water Metering:
</t>
        </r>
        <r>
          <rPr>
            <sz val="8"/>
            <rFont val="Calibri"/>
            <family val="2"/>
          </rPr>
          <t xml:space="preserve">1. A new water meter will be provided
2. The building has an existing water meter
3. Other
</t>
        </r>
      </text>
    </comment>
    <comment ref="X46" authorId="0">
      <text>
        <r>
          <rPr>
            <b/>
            <sz val="8"/>
            <rFont val="Calibri"/>
            <family val="2"/>
          </rPr>
          <t xml:space="preserve">Water Metering:
</t>
        </r>
        <r>
          <rPr>
            <sz val="8"/>
            <rFont val="Calibri"/>
            <family val="2"/>
          </rPr>
          <t xml:space="preserve">1. A new water meter will be provided
2. The building has an existing water meter
3. Other
</t>
        </r>
      </text>
    </comment>
    <comment ref="AA46" authorId="0">
      <text>
        <r>
          <rPr>
            <b/>
            <sz val="8"/>
            <rFont val="Calibri"/>
            <family val="2"/>
          </rPr>
          <t xml:space="preserve">Water Metering:
</t>
        </r>
        <r>
          <rPr>
            <sz val="8"/>
            <rFont val="Calibri"/>
            <family val="2"/>
          </rPr>
          <t xml:space="preserve">1. A new water meter will be provided
2. The building has an existing water meter
3. Other
</t>
        </r>
      </text>
    </comment>
    <comment ref="O47" authorId="0">
      <text>
        <r>
          <rPr>
            <b/>
            <sz val="8"/>
            <rFont val="Calibri"/>
            <family val="2"/>
          </rPr>
          <t xml:space="preserve">Water Used for Energy Conservation
</t>
        </r>
        <r>
          <rPr>
            <sz val="8"/>
            <rFont val="Calibri"/>
            <family val="2"/>
          </rPr>
          <t>For such systems insure water conservation technologies are applied to the extent that the technologies are life-cycle cost-effective.  Below are systems that use water for energy conservation:
1. Evaporative Cooling
2. Cooling Tower
3. Domestic water heat rejection loop
4. Other</t>
        </r>
      </text>
    </comment>
    <comment ref="R47" authorId="0">
      <text>
        <r>
          <rPr>
            <b/>
            <sz val="8"/>
            <rFont val="Calibri"/>
            <family val="2"/>
          </rPr>
          <t xml:space="preserve">Water Used for Energy Conservation
</t>
        </r>
        <r>
          <rPr>
            <sz val="8"/>
            <rFont val="Calibri"/>
            <family val="2"/>
          </rPr>
          <t>For such systems insure water conservation technologies are applied to the extent that the technologies are life-cycle cost-effective.  Below are systems that use water for energy conservation:
1. Evaporative Cooling
2. Cooling Tower
3. Domestic water heat rejection loop
4. Other</t>
        </r>
      </text>
    </comment>
    <comment ref="U47" authorId="0">
      <text>
        <r>
          <rPr>
            <b/>
            <sz val="8"/>
            <rFont val="Calibri"/>
            <family val="2"/>
          </rPr>
          <t xml:space="preserve">Water Used for Energy Conservation
</t>
        </r>
        <r>
          <rPr>
            <sz val="8"/>
            <rFont val="Calibri"/>
            <family val="2"/>
          </rPr>
          <t>For such systems insure water conservation technologies are applied to the extent that the technologies are life-cycle cost-effective.  Below are systems that use water for energy conservation:
1. Evaporative Cooling
2. Cooling Tower
3. Domestic water heat rejection loop
4. Other</t>
        </r>
      </text>
    </comment>
    <comment ref="X47" authorId="0">
      <text>
        <r>
          <rPr>
            <b/>
            <sz val="8"/>
            <rFont val="Calibri"/>
            <family val="2"/>
          </rPr>
          <t xml:space="preserve">Water Used for Energy Conservation
</t>
        </r>
        <r>
          <rPr>
            <sz val="8"/>
            <rFont val="Calibri"/>
            <family val="2"/>
          </rPr>
          <t>For such systems insure water conservation technologies are applied to the extent that the technologies are life-cycle cost-effective.  Below are systems that use water for energy conservation:
1. Evaporative Cooling
2. Cooling Tower
3. Domestic water heat rejection loop
4. Other</t>
        </r>
      </text>
    </comment>
    <comment ref="AA47" authorId="0">
      <text>
        <r>
          <rPr>
            <b/>
            <sz val="8"/>
            <rFont val="Calibri"/>
            <family val="2"/>
          </rPr>
          <t xml:space="preserve">Water Used for Energy Conservation
</t>
        </r>
        <r>
          <rPr>
            <sz val="8"/>
            <rFont val="Calibri"/>
            <family val="2"/>
          </rPr>
          <t>For such systems insure water conservation technologies are applied to the extent that the technologies are life-cycle cost-effective.  Below are systems that use water for energy conservation:
1. Evaporative Cooling
2. Cooling Tower
3. Domestic water heat rejection loop
4. Other</t>
        </r>
      </text>
    </comment>
    <comment ref="O48" authorId="0">
      <text>
        <r>
          <rPr>
            <b/>
            <sz val="8"/>
            <rFont val="Calibri"/>
            <family val="2"/>
          </rPr>
          <t xml:space="preserve">Water Use Reduction, 30%, 35%, 40%
</t>
        </r>
        <r>
          <rPr>
            <sz val="8"/>
            <rFont val="Calibri"/>
            <family val="2"/>
          </rPr>
          <t>Below is a List of Plumbing Fixtures that may be used to achieve this Prereq:
1. Water Closet (1.6 gpf)
2. Water Closet (1.28 gpf)
3. Water Closet (1.0 gpf)
4. Water Closet (Dual Flush 1.6/1.0 gpf)
5. Water Closet (No Water)
6. Urinal (1.0 gpf)
7. Urinal (0.5 gpf)
8. Urinal (0.125 gpf)
9. Urinal (No Water)
10. Lavatory (2.2 gpm)
11. Lavatory (0.5 gpm)
12. Lavatory (0.25 gal/metering cycle)
13. Shower Head (2.50 gpm)
14. Shower Head (1.5-2.0 gpm)
15. Kitchen Sink (2.5 gpm)
16. Kitchen Sink (1.8 gpm)
17. Other
The following fixtures are outside of the scope of water use reduction: Commercial Dishwasher, Ice Makers, Commercial Clothes Washers, Residential Clothes Washers, Standard and 
Compact Dishwashers</t>
        </r>
      </text>
    </comment>
    <comment ref="R48" authorId="0">
      <text>
        <r>
          <rPr>
            <b/>
            <sz val="8"/>
            <rFont val="Calibri"/>
            <family val="2"/>
          </rPr>
          <t xml:space="preserve">Water Use Reduction, 30%, 35%, 40%
</t>
        </r>
        <r>
          <rPr>
            <sz val="8"/>
            <rFont val="Calibri"/>
            <family val="2"/>
          </rPr>
          <t>Below is a List of Plumbing Fixtures that may be used to achieve this Prereq:
1. Water Closet (1.6 gpf)
2. Water Closet (1.28 gpf)
3. Water Closet (1.0 gpf)
4. Water Closet (Dual Flush 1.6/1.0 gpf)
5. Water Closet (No Water)
6. Urinal (1.0 gpf)
7. Urinal (0.5 gpf)
8. Urinal (0.125 gpf)
9. Urinal (No Water)
10. Lavatory (2.2 gpm)
11. Lavatory (0.5 gpm)
12. Lavatory (0.25 gal/metering cycle)
13. Shower Head (2.50 gpm)
14. Shower Head (1.5-2.0 gpm)
15. Kitchen Sink (2.5 gpm)
16. Kitchen Sink (1.8 gpm)
17. Other
The following fixtures are outside of the scope of water use reduction: Commercial Dishwasher, Ice Makers, Commercial Clothes Washers, Residential Clothes Washers, Standard and 
Compact Dishwashers</t>
        </r>
      </text>
    </comment>
    <comment ref="U48" authorId="0">
      <text>
        <r>
          <rPr>
            <b/>
            <sz val="8"/>
            <rFont val="Calibri"/>
            <family val="2"/>
          </rPr>
          <t xml:space="preserve">Water Use Reduction, 30%, 35%, 40%
</t>
        </r>
        <r>
          <rPr>
            <sz val="8"/>
            <rFont val="Calibri"/>
            <family val="2"/>
          </rPr>
          <t>Below is a List of Plumbing Fixtures that may be used to achieve this Prereq:
1. Water Closet (1.6 gpf)
2. Water Closet (1.28 gpf)
3. Water Closet (1.0 gpf)
4. Water Closet (Dual Flush 1.6/1.0 gpf)
5. Water Closet (No Water)
6. Urinal (1.0 gpf)
7. Urinal (0.5 gpf)
8. Urinal (0.125 gpf)
9. Urinal (No Water)
10. Lavatory (2.2 gpm)
11. Lavatory (0.5 gpm)
12. Lavatory (0.25 gal/metering cycle)
13. Shower Head (2.50 gpm)
14. Shower Head (1.5-2.0 gpm)
15. Kitchen Sink (2.5 gpm)
16. Kitchen Sink (1.8 gpm)
17. Other
The following fixtures are outside of the scope of water use reduction: Commercial Dishwasher, Ice Makers, Commercial Clothes Washers, Residential Clothes Washers, Standard and 
Compact Dishwashers</t>
        </r>
      </text>
    </comment>
    <comment ref="X48" authorId="0">
      <text>
        <r>
          <rPr>
            <b/>
            <sz val="8"/>
            <rFont val="Calibri"/>
            <family val="2"/>
          </rPr>
          <t xml:space="preserve">Water Use Reduction, 30%, 35%, 40%
</t>
        </r>
        <r>
          <rPr>
            <sz val="8"/>
            <rFont val="Calibri"/>
            <family val="2"/>
          </rPr>
          <t>Below is a List of Plumbing Fixtures that may be used to achieve this Prereq:
1. Water Closet (1.6 gpf)
2. Water Closet (1.28 gpf)
3. Water Closet (1.0 gpf)
4. Water Closet (Dual Flush 1.6/1.0 gpf)
5. Water Closet (No Water)
6. Urinal (1.0 gpf)
7. Urinal (0.5 gpf)
8. Urinal (0.125 gpf)
9. Urinal (No Water)
10. Lavatory (2.2 gpm)
11. Lavatory (0.5 gpm)
12. Lavatory (0.25 gal/metering cycle)
13. Shower Head (2.50 gpm)
14. Shower Head (1.5-2.0 gpm)
15. Kitchen Sink (2.5 gpm)
16. Kitchen Sink (1.8 gpm)
17. Other
The following fixtures are outside of the scope of water use reduction: Commercial Dishwasher, Ice Makers, Commercial Clothes Washers, Residential Clothes Washers, Standard and 
Compact Dishwashers</t>
        </r>
      </text>
    </comment>
    <comment ref="AA48" authorId="0">
      <text>
        <r>
          <rPr>
            <b/>
            <sz val="8"/>
            <rFont val="Calibri"/>
            <family val="2"/>
          </rPr>
          <t xml:space="preserve">Water Use Reduction, 30%, 35%, 40%
</t>
        </r>
        <r>
          <rPr>
            <sz val="8"/>
            <rFont val="Calibri"/>
            <family val="2"/>
          </rPr>
          <t>Below is a List of Plumbing Fixtures that may be used to achieve this Prereq:
1. Water Closet (1.6 gpf)
2. Water Closet (1.28 gpf)
3. Water Closet (1.0 gpf)
4. Water Closet (Dual Flush 1.6/1.0 gpf)
5. Water Closet (No Water)
6. Urinal (1.0 gpf)
7. Urinal (0.5 gpf)
8. Urinal (0.125 gpf)
9. Urinal (No Water)
10. Lavatory (2.2 gpm)
11. Lavatory (0.5 gpm)
12. Lavatory (0.25 gal/metering cycle)
13. Shower Head (2.50 gpm)
14. Shower Head (1.5-2.0 gpm)
15. Kitchen Sink (2.5 gpm)
16. Kitchen Sink (1.8 gpm)
17. Other
The following fixtures are outside of the scope of water use reduction: Commercial Dishwasher, Ice Makers, Commercial Clothes Washers, Residential Clothes Washers, Standard and 
Compact Dishwashers</t>
        </r>
      </text>
    </comment>
    <comment ref="O54" authorId="0">
      <text>
        <r>
          <rPr>
            <b/>
            <sz val="8"/>
            <rFont val="Calibri"/>
            <family val="2"/>
          </rPr>
          <t xml:space="preserve">Options for Min. Energy Performance:
</t>
        </r>
        <r>
          <rPr>
            <b/>
            <u val="single"/>
            <sz val="8"/>
            <rFont val="Calibri"/>
            <family val="2"/>
          </rPr>
          <t>Option #1</t>
        </r>
        <r>
          <rPr>
            <b/>
            <sz val="8"/>
            <rFont val="Calibri"/>
            <family val="2"/>
          </rPr>
          <t xml:space="preserve"> - Whole Building Energy Simulation
</t>
        </r>
        <r>
          <rPr>
            <sz val="8"/>
            <rFont val="Calibri"/>
            <family val="2"/>
          </rPr>
          <t xml:space="preserve">1. 10% improvement in building performance for New Construction
2. 5% improvement in building performance for Major Renovations
3. Federal Requirement: 30% improvement in building performance for New Construction*
4. Federal Requirement: 20% improvement in building performance for Major Renovations*
5. Other
</t>
        </r>
        <r>
          <rPr>
            <b/>
            <sz val="8"/>
            <rFont val="Calibri"/>
            <family val="2"/>
          </rPr>
          <t xml:space="preserve">
</t>
        </r>
        <r>
          <rPr>
            <sz val="8"/>
            <rFont val="Calibri"/>
            <family val="2"/>
          </rPr>
          <t>*</t>
        </r>
        <r>
          <rPr>
            <i/>
            <sz val="8"/>
            <rFont val="Calibri"/>
            <family val="2"/>
          </rPr>
          <t xml:space="preserve">Please note that LEED energy performance is based on compliance with </t>
        </r>
        <r>
          <rPr>
            <i/>
            <u val="single"/>
            <sz val="8"/>
            <rFont val="Calibri"/>
            <family val="2"/>
          </rPr>
          <t xml:space="preserve">ASHRAE 90.1 - 2007. </t>
        </r>
        <r>
          <rPr>
            <i/>
            <sz val="8"/>
            <rFont val="Calibri"/>
            <family val="2"/>
          </rPr>
          <t xml:space="preserve"> Federal Energy performance is based on compliance with </t>
        </r>
        <r>
          <rPr>
            <i/>
            <u val="single"/>
            <sz val="8"/>
            <rFont val="Calibri"/>
            <family val="2"/>
          </rPr>
          <t xml:space="preserve">ASHRAE 90.1-2004.
</t>
        </r>
        <r>
          <rPr>
            <b/>
            <u val="single"/>
            <sz val="8"/>
            <rFont val="Calibri"/>
            <family val="2"/>
          </rPr>
          <t xml:space="preserve">
Option #2</t>
        </r>
        <r>
          <rPr>
            <b/>
            <sz val="8"/>
            <rFont val="Calibri"/>
            <family val="2"/>
          </rPr>
          <t xml:space="preserve"> - Prescriptive Compliance Path: ASHRAE Advanced Energy Design Guide.
</t>
        </r>
        <r>
          <rPr>
            <sz val="8"/>
            <rFont val="Calibri"/>
            <family val="2"/>
          </rPr>
          <t>Path 1:
1. Compliance with ASHRAE Advanced Energy Design Guide for Small Office Buildings-2004. (&lt;20,000 SF Office).
Path 2:
1. Compliance with ASHRAE Advanced Energy Design Guide for Small Retail Buildings -2006.  (&lt;20,000 SF Retail).
Path 3:
1. Compliance with ASHRAE Advanced Energy Design Guide for small Warehouses and Self Storage Buildings -2008. (&lt;50,000 SF Warehouse / Storage)</t>
        </r>
        <r>
          <rPr>
            <b/>
            <sz val="8"/>
            <rFont val="Calibri"/>
            <family val="2"/>
          </rPr>
          <t xml:space="preserve">
</t>
        </r>
      </text>
    </comment>
    <comment ref="R54" authorId="0">
      <text>
        <r>
          <rPr>
            <b/>
            <sz val="8"/>
            <rFont val="Calibri"/>
            <family val="2"/>
          </rPr>
          <t xml:space="preserve">Options for Min. Energy Performance:
</t>
        </r>
        <r>
          <rPr>
            <b/>
            <u val="single"/>
            <sz val="8"/>
            <rFont val="Calibri"/>
            <family val="2"/>
          </rPr>
          <t>Option #1</t>
        </r>
        <r>
          <rPr>
            <b/>
            <sz val="8"/>
            <rFont val="Calibri"/>
            <family val="2"/>
          </rPr>
          <t xml:space="preserve"> - Whole Building Energy Simulation
</t>
        </r>
        <r>
          <rPr>
            <sz val="8"/>
            <rFont val="Calibri"/>
            <family val="2"/>
          </rPr>
          <t xml:space="preserve">1. 10% improvement in building performance for New Construction
2. 5% improvement in building performance for Major Renovations
3. Federal Requirement: 30% improvement in building performance for New Construction*
4. Federal Requirement: 20% improvement in building performance for Major Renovations*
5. Other
</t>
        </r>
        <r>
          <rPr>
            <b/>
            <sz val="8"/>
            <rFont val="Calibri"/>
            <family val="2"/>
          </rPr>
          <t xml:space="preserve">
</t>
        </r>
        <r>
          <rPr>
            <sz val="8"/>
            <rFont val="Calibri"/>
            <family val="2"/>
          </rPr>
          <t>*</t>
        </r>
        <r>
          <rPr>
            <i/>
            <sz val="8"/>
            <rFont val="Calibri"/>
            <family val="2"/>
          </rPr>
          <t xml:space="preserve">Please note that LEED energy performance is based on compliance with </t>
        </r>
        <r>
          <rPr>
            <i/>
            <u val="single"/>
            <sz val="8"/>
            <rFont val="Calibri"/>
            <family val="2"/>
          </rPr>
          <t xml:space="preserve">ASHRAE 90.1 - 2007. </t>
        </r>
        <r>
          <rPr>
            <i/>
            <sz val="8"/>
            <rFont val="Calibri"/>
            <family val="2"/>
          </rPr>
          <t xml:space="preserve"> Federal Energy performance is based on compliance with </t>
        </r>
        <r>
          <rPr>
            <i/>
            <u val="single"/>
            <sz val="8"/>
            <rFont val="Calibri"/>
            <family val="2"/>
          </rPr>
          <t xml:space="preserve">ASHRAE 90.1-2004.
</t>
        </r>
        <r>
          <rPr>
            <b/>
            <u val="single"/>
            <sz val="8"/>
            <rFont val="Calibri"/>
            <family val="2"/>
          </rPr>
          <t xml:space="preserve">
Option #2</t>
        </r>
        <r>
          <rPr>
            <b/>
            <sz val="8"/>
            <rFont val="Calibri"/>
            <family val="2"/>
          </rPr>
          <t xml:space="preserve"> - Prescriptive Compliance Path: ASHRAE Advanced Energy Design Guide.
</t>
        </r>
        <r>
          <rPr>
            <sz val="8"/>
            <rFont val="Calibri"/>
            <family val="2"/>
          </rPr>
          <t>Path 1:
1. Compliance with ASHRAE Advanced Energy Design Guide for Small Office Buildings-2004. (&lt;20,000 SF Office).
Path 2:
1. Compliance with ASHRAE Advanced Energy Design Guide for Small Retail Buildings -2006.  (&lt;20,000 SF Retail).
Path 3:
1. Compliance with ASHRAE Advanced Energy Design Guide for small Warehouses and Self Storage Buildings -2008. (&lt;50,000 SF Warehouse / Storage)</t>
        </r>
        <r>
          <rPr>
            <b/>
            <sz val="8"/>
            <rFont val="Calibri"/>
            <family val="2"/>
          </rPr>
          <t xml:space="preserve">
</t>
        </r>
      </text>
    </comment>
    <comment ref="U54" authorId="0">
      <text>
        <r>
          <rPr>
            <b/>
            <sz val="8"/>
            <rFont val="Calibri"/>
            <family val="2"/>
          </rPr>
          <t xml:space="preserve">Options for Min. Energy Performance:
</t>
        </r>
        <r>
          <rPr>
            <b/>
            <u val="single"/>
            <sz val="8"/>
            <rFont val="Calibri"/>
            <family val="2"/>
          </rPr>
          <t>Option #1</t>
        </r>
        <r>
          <rPr>
            <b/>
            <sz val="8"/>
            <rFont val="Calibri"/>
            <family val="2"/>
          </rPr>
          <t xml:space="preserve"> - Whole Building Energy Simulation
</t>
        </r>
        <r>
          <rPr>
            <sz val="8"/>
            <rFont val="Calibri"/>
            <family val="2"/>
          </rPr>
          <t xml:space="preserve">1. 10% improvement in building performance for New Construction
2. 5% improvement in building performance for Major Renovations
3. Federal Requirement: 30% improvement in building performance for New Construction*
4. Federal Requirement: 20% improvement in building performance for Major Renovations*
5. Other
</t>
        </r>
        <r>
          <rPr>
            <b/>
            <sz val="8"/>
            <rFont val="Calibri"/>
            <family val="2"/>
          </rPr>
          <t xml:space="preserve">
</t>
        </r>
        <r>
          <rPr>
            <sz val="8"/>
            <rFont val="Calibri"/>
            <family val="2"/>
          </rPr>
          <t>*</t>
        </r>
        <r>
          <rPr>
            <i/>
            <sz val="8"/>
            <rFont val="Calibri"/>
            <family val="2"/>
          </rPr>
          <t xml:space="preserve">Please note that LEED energy performance is based on compliance with </t>
        </r>
        <r>
          <rPr>
            <i/>
            <u val="single"/>
            <sz val="8"/>
            <rFont val="Calibri"/>
            <family val="2"/>
          </rPr>
          <t xml:space="preserve">ASHRAE 90.1 - 2007. </t>
        </r>
        <r>
          <rPr>
            <i/>
            <sz val="8"/>
            <rFont val="Calibri"/>
            <family val="2"/>
          </rPr>
          <t xml:space="preserve"> Federal Energy performance is based on compliance with </t>
        </r>
        <r>
          <rPr>
            <i/>
            <u val="single"/>
            <sz val="8"/>
            <rFont val="Calibri"/>
            <family val="2"/>
          </rPr>
          <t xml:space="preserve">ASHRAE 90.1-2004.
</t>
        </r>
        <r>
          <rPr>
            <b/>
            <u val="single"/>
            <sz val="8"/>
            <rFont val="Calibri"/>
            <family val="2"/>
          </rPr>
          <t xml:space="preserve">
Option #2</t>
        </r>
        <r>
          <rPr>
            <b/>
            <sz val="8"/>
            <rFont val="Calibri"/>
            <family val="2"/>
          </rPr>
          <t xml:space="preserve"> - Prescriptive Compliance Path: ASHRAE Advanced Energy Design Guide.
</t>
        </r>
        <r>
          <rPr>
            <sz val="8"/>
            <rFont val="Calibri"/>
            <family val="2"/>
          </rPr>
          <t>Path 1:
1. Compliance with ASHRAE Advanced Energy Design Guide for Small Office Buildings-2004. (&lt;20,000 SF Office).
Path 2:
1. Compliance with ASHRAE Advanced Energy Design Guide for Small Retail Buildings -2006.  (&lt;20,000 SF Retail).
Path 3:
1. Compliance with ASHRAE Advanced Energy Design Guide for small Warehouses and Self Storage Buildings -2008. (&lt;50,000 SF Warehouse / Storage)</t>
        </r>
        <r>
          <rPr>
            <b/>
            <sz val="8"/>
            <rFont val="Calibri"/>
            <family val="2"/>
          </rPr>
          <t xml:space="preserve">
</t>
        </r>
      </text>
    </comment>
    <comment ref="X54" authorId="0">
      <text>
        <r>
          <rPr>
            <b/>
            <sz val="8"/>
            <rFont val="Calibri"/>
            <family val="2"/>
          </rPr>
          <t xml:space="preserve">Options for Min. Energy Performance:
</t>
        </r>
        <r>
          <rPr>
            <b/>
            <u val="single"/>
            <sz val="8"/>
            <rFont val="Calibri"/>
            <family val="2"/>
          </rPr>
          <t>Option #1</t>
        </r>
        <r>
          <rPr>
            <b/>
            <sz val="8"/>
            <rFont val="Calibri"/>
            <family val="2"/>
          </rPr>
          <t xml:space="preserve"> - Whole Building Energy Simulation
</t>
        </r>
        <r>
          <rPr>
            <sz val="8"/>
            <rFont val="Calibri"/>
            <family val="2"/>
          </rPr>
          <t xml:space="preserve">1. 10% improvement in building performance for New Construction
2. 5% improvement in building performance for Major Renovations
3. Federal Requirement: 30% improvement in building performance for New Construction*
4. Federal Requirement: 20% improvement in building performance for Major Renovations*
5. Other
</t>
        </r>
        <r>
          <rPr>
            <b/>
            <sz val="8"/>
            <rFont val="Calibri"/>
            <family val="2"/>
          </rPr>
          <t xml:space="preserve">
</t>
        </r>
        <r>
          <rPr>
            <sz val="8"/>
            <rFont val="Calibri"/>
            <family val="2"/>
          </rPr>
          <t>*</t>
        </r>
        <r>
          <rPr>
            <i/>
            <sz val="8"/>
            <rFont val="Calibri"/>
            <family val="2"/>
          </rPr>
          <t xml:space="preserve">Please note that LEED energy performance is based on compliance with </t>
        </r>
        <r>
          <rPr>
            <i/>
            <u val="single"/>
            <sz val="8"/>
            <rFont val="Calibri"/>
            <family val="2"/>
          </rPr>
          <t xml:space="preserve">ASHRAE 90.1 - 2007. </t>
        </r>
        <r>
          <rPr>
            <i/>
            <sz val="8"/>
            <rFont val="Calibri"/>
            <family val="2"/>
          </rPr>
          <t xml:space="preserve"> Federal Energy performance is based on compliance with </t>
        </r>
        <r>
          <rPr>
            <i/>
            <u val="single"/>
            <sz val="8"/>
            <rFont val="Calibri"/>
            <family val="2"/>
          </rPr>
          <t xml:space="preserve">ASHRAE 90.1-2004.
</t>
        </r>
        <r>
          <rPr>
            <b/>
            <u val="single"/>
            <sz val="8"/>
            <rFont val="Calibri"/>
            <family val="2"/>
          </rPr>
          <t xml:space="preserve">
Option #2</t>
        </r>
        <r>
          <rPr>
            <b/>
            <sz val="8"/>
            <rFont val="Calibri"/>
            <family val="2"/>
          </rPr>
          <t xml:space="preserve"> - Prescriptive Compliance Path: ASHRAE Advanced Energy Design Guide.
</t>
        </r>
        <r>
          <rPr>
            <sz val="8"/>
            <rFont val="Calibri"/>
            <family val="2"/>
          </rPr>
          <t>Path 1:
1. Compliance with ASHRAE Advanced Energy Design Guide for Small Office Buildings-2004. (&lt;20,000 SF Office).
Path 2:
1. Compliance with ASHRAE Advanced Energy Design Guide for Small Retail Buildings -2006.  (&lt;20,000 SF Retail).
Path 3:
1. Compliance with ASHRAE Advanced Energy Design Guide for small Warehouses and Self Storage Buildings -2008. (&lt;50,000 SF Warehouse / Storage)</t>
        </r>
        <r>
          <rPr>
            <b/>
            <sz val="8"/>
            <rFont val="Calibri"/>
            <family val="2"/>
          </rPr>
          <t xml:space="preserve">
</t>
        </r>
      </text>
    </comment>
    <comment ref="AA54" authorId="0">
      <text>
        <r>
          <rPr>
            <b/>
            <sz val="8"/>
            <rFont val="Calibri"/>
            <family val="2"/>
          </rPr>
          <t xml:space="preserve">Options for Min. Energy Performance:
</t>
        </r>
        <r>
          <rPr>
            <b/>
            <u val="single"/>
            <sz val="8"/>
            <rFont val="Calibri"/>
            <family val="2"/>
          </rPr>
          <t>Option #1</t>
        </r>
        <r>
          <rPr>
            <b/>
            <sz val="8"/>
            <rFont val="Calibri"/>
            <family val="2"/>
          </rPr>
          <t xml:space="preserve"> - Whole Building Energy Simulation
</t>
        </r>
        <r>
          <rPr>
            <sz val="8"/>
            <rFont val="Calibri"/>
            <family val="2"/>
          </rPr>
          <t xml:space="preserve">1. 10% improvement in building performance for New Construction
2. 5% improvement in building performance for Major Renovations
3. Federal Requirement: 30% improvement in building performance for New Construction*
4. Federal Requirement: 20% improvement in building performance for Major Renovations*
5. Other
</t>
        </r>
        <r>
          <rPr>
            <b/>
            <sz val="8"/>
            <rFont val="Calibri"/>
            <family val="2"/>
          </rPr>
          <t xml:space="preserve">
</t>
        </r>
        <r>
          <rPr>
            <sz val="8"/>
            <rFont val="Calibri"/>
            <family val="2"/>
          </rPr>
          <t>*</t>
        </r>
        <r>
          <rPr>
            <i/>
            <sz val="8"/>
            <rFont val="Calibri"/>
            <family val="2"/>
          </rPr>
          <t xml:space="preserve">Please note that LEED energy performance is based on compliance with </t>
        </r>
        <r>
          <rPr>
            <i/>
            <u val="single"/>
            <sz val="8"/>
            <rFont val="Calibri"/>
            <family val="2"/>
          </rPr>
          <t xml:space="preserve">ASHRAE 90.1 - 2007. </t>
        </r>
        <r>
          <rPr>
            <i/>
            <sz val="8"/>
            <rFont val="Calibri"/>
            <family val="2"/>
          </rPr>
          <t xml:space="preserve"> Federal Energy performance is based on compliance with </t>
        </r>
        <r>
          <rPr>
            <i/>
            <u val="single"/>
            <sz val="8"/>
            <rFont val="Calibri"/>
            <family val="2"/>
          </rPr>
          <t xml:space="preserve">ASHRAE 90.1-2004.
</t>
        </r>
        <r>
          <rPr>
            <b/>
            <u val="single"/>
            <sz val="8"/>
            <rFont val="Calibri"/>
            <family val="2"/>
          </rPr>
          <t xml:space="preserve">
Option #2</t>
        </r>
        <r>
          <rPr>
            <b/>
            <sz val="8"/>
            <rFont val="Calibri"/>
            <family val="2"/>
          </rPr>
          <t xml:space="preserve"> - Prescriptive Compliance Path: ASHRAE Advanced Energy Design Guide.
</t>
        </r>
        <r>
          <rPr>
            <sz val="8"/>
            <rFont val="Calibri"/>
            <family val="2"/>
          </rPr>
          <t>Path 1:
1. Compliance with ASHRAE Advanced Energy Design Guide for Small Office Buildings-2004. (&lt;20,000 SF Office).
Path 2:
1. Compliance with ASHRAE Advanced Energy Design Guide for Small Retail Buildings -2006.  (&lt;20,000 SF Retail).
Path 3:
1. Compliance with ASHRAE Advanced Energy Design Guide for small Warehouses and Self Storage Buildings -2008. (&lt;50,000 SF Warehouse / Storage)</t>
        </r>
        <r>
          <rPr>
            <b/>
            <sz val="8"/>
            <rFont val="Calibri"/>
            <family val="2"/>
          </rPr>
          <t xml:space="preserve">
</t>
        </r>
      </text>
    </comment>
    <comment ref="O57" authorId="0">
      <text>
        <r>
          <rPr>
            <b/>
            <sz val="8"/>
            <rFont val="Calibri"/>
            <family val="2"/>
          </rPr>
          <t xml:space="preserve">Demonstrate a reduction in Fossil Fuel Derived Energy (For New Construction and Major Renovations greater than $2,500,000):
</t>
        </r>
        <r>
          <rPr>
            <sz val="8"/>
            <rFont val="Calibri"/>
            <family val="2"/>
          </rPr>
          <t>1. 55% reduction by 2010
2. 65% reduction by 2015
3. 80% reduction by 2020
4. 95% reduction by 2025
5. 100% reduction by 2030
6. Other
Note: 
Fossil fuel derived energy should be reduced compared to a similar building from fiscal year 2003 as measured by the Commercial Buildings Energy Consumption Survey</t>
        </r>
      </text>
    </comment>
    <comment ref="R57" authorId="0">
      <text>
        <r>
          <rPr>
            <b/>
            <sz val="8"/>
            <rFont val="Calibri"/>
            <family val="2"/>
          </rPr>
          <t xml:space="preserve">Demonstrate a reduction in Fossil Fuel Derived Energy (For New Construction and Major Renovations greater than $2,500,000):
</t>
        </r>
        <r>
          <rPr>
            <sz val="8"/>
            <rFont val="Calibri"/>
            <family val="2"/>
          </rPr>
          <t>1. 55% reduction by 2010
2. 65% reduction by 2015
3. 80% reduction by 2020
4. 95% reduction by 2025
5. 100% reduction by 2030
6. Other
Note: 
Fossil fuel derived energy should be reduced compared to a similar building from fiscal year 2003 as measured by the Commercial Buildings Energy Consumption Survey</t>
        </r>
      </text>
    </comment>
    <comment ref="U57" authorId="0">
      <text>
        <r>
          <rPr>
            <b/>
            <sz val="8"/>
            <rFont val="Calibri"/>
            <family val="2"/>
          </rPr>
          <t xml:space="preserve">Demonstrate a reduction in Fossil Fuel Derived Energy (For New Construction and Major Renovations greater than $2,500,000):
</t>
        </r>
        <r>
          <rPr>
            <sz val="8"/>
            <rFont val="Calibri"/>
            <family val="2"/>
          </rPr>
          <t>1. 55% reduction by 2010
2. 65% reduction by 2015
3. 80% reduction by 2020
4. 95% reduction by 2025
5. 100% reduction by 2030
6. Other
Note: 
Fossil fuel derived energy should be reduced compared to a similar building from fiscal year 2003 as measured by the Commercial Buildings Energy Consumption Survey</t>
        </r>
      </text>
    </comment>
    <comment ref="X57" authorId="0">
      <text>
        <r>
          <rPr>
            <b/>
            <sz val="8"/>
            <rFont val="Calibri"/>
            <family val="2"/>
          </rPr>
          <t xml:space="preserve">Demonstrate a reduction in Fossil Fuel Derived Energy (For New Construction and Major Renovations greater than $2,500,000):
</t>
        </r>
        <r>
          <rPr>
            <sz val="8"/>
            <rFont val="Calibri"/>
            <family val="2"/>
          </rPr>
          <t>1. 55% reduction by 2010
2. 65% reduction by 2015
3. 80% reduction by 2020
4. 95% reduction by 2025
5. 100% reduction by 2030
6. Other
Note: 
Fossil fuel derived energy should be reduced compared to a similar building from fiscal year 2003 as measured by the Commercial Buildings Energy Consumption Survey</t>
        </r>
      </text>
    </comment>
    <comment ref="AA57" authorId="0">
      <text>
        <r>
          <rPr>
            <b/>
            <sz val="8"/>
            <rFont val="Calibri"/>
            <family val="2"/>
          </rPr>
          <t xml:space="preserve">Demonstrate a reduction in Fossil Fuel Derived Energy (For New Construction and Major Renovations greater than $2,500,000):
</t>
        </r>
        <r>
          <rPr>
            <sz val="8"/>
            <rFont val="Calibri"/>
            <family val="2"/>
          </rPr>
          <t>1. 55% reduction by 2010
2. 65% reduction by 2015
3. 80% reduction by 2020
4. 95% reduction by 2025
5. 100% reduction by 2030
6. Other
Note: 
Fossil fuel derived energy should be reduced compared to a similar building from fiscal year 2003 as measured by the Commercial Buildings Energy Consumption Survey</t>
        </r>
      </text>
    </comment>
    <comment ref="O58" authorId="0">
      <text>
        <r>
          <rPr>
            <b/>
            <sz val="8"/>
            <rFont val="Tahoma"/>
            <family val="2"/>
          </rPr>
          <t xml:space="preserve">Energy Efficient Electronic Products:
</t>
        </r>
        <r>
          <rPr>
            <b/>
            <sz val="8"/>
            <rFont val="Calibri"/>
            <family val="2"/>
          </rPr>
          <t xml:space="preserve">EPEAT Products:
</t>
        </r>
        <r>
          <rPr>
            <b/>
            <sz val="8"/>
            <rFont val="Tahoma"/>
            <family val="2"/>
          </rPr>
          <t xml:space="preserve">
</t>
        </r>
        <r>
          <rPr>
            <sz val="8"/>
            <rFont val="Calibri"/>
            <family val="2"/>
          </rPr>
          <t xml:space="preserve">1. Desktop computers
3. Laptop computers
3. Thin client computers, 
4. Computer workstations
5. Computer monitors.
6. Other
</t>
        </r>
      </text>
    </comment>
    <comment ref="R58" authorId="0">
      <text>
        <r>
          <rPr>
            <b/>
            <sz val="8"/>
            <rFont val="Tahoma"/>
            <family val="2"/>
          </rPr>
          <t xml:space="preserve">Energy Efficient Electronic Products:
</t>
        </r>
        <r>
          <rPr>
            <b/>
            <sz val="8"/>
            <rFont val="Calibri"/>
            <family val="2"/>
          </rPr>
          <t xml:space="preserve">EPEAT Products:
</t>
        </r>
        <r>
          <rPr>
            <b/>
            <sz val="8"/>
            <rFont val="Tahoma"/>
            <family val="2"/>
          </rPr>
          <t xml:space="preserve">
</t>
        </r>
        <r>
          <rPr>
            <sz val="8"/>
            <rFont val="Calibri"/>
            <family val="2"/>
          </rPr>
          <t xml:space="preserve">1. Desktop computers
3. Laptop computers
3. Thin client computers, 
4. Computer workstations
5. Computer monitors.
6. Other
</t>
        </r>
      </text>
    </comment>
    <comment ref="U58" authorId="0">
      <text>
        <r>
          <rPr>
            <b/>
            <sz val="8"/>
            <rFont val="Tahoma"/>
            <family val="2"/>
          </rPr>
          <t xml:space="preserve">Energy Efficient Electronic Products:
</t>
        </r>
        <r>
          <rPr>
            <b/>
            <sz val="8"/>
            <rFont val="Calibri"/>
            <family val="2"/>
          </rPr>
          <t xml:space="preserve">EPEAT Products:
</t>
        </r>
        <r>
          <rPr>
            <b/>
            <sz val="8"/>
            <rFont val="Tahoma"/>
            <family val="2"/>
          </rPr>
          <t xml:space="preserve">
</t>
        </r>
        <r>
          <rPr>
            <sz val="8"/>
            <rFont val="Calibri"/>
            <family val="2"/>
          </rPr>
          <t xml:space="preserve">1. Desktop computers
3. Laptop computers
3. Thin client computers, 
4. Computer workstations
5. Computer monitors.
6. Other
</t>
        </r>
      </text>
    </comment>
    <comment ref="X58" authorId="0">
      <text>
        <r>
          <rPr>
            <b/>
            <sz val="8"/>
            <rFont val="Tahoma"/>
            <family val="2"/>
          </rPr>
          <t xml:space="preserve">Energy Efficient Electronic Products:
</t>
        </r>
        <r>
          <rPr>
            <b/>
            <sz val="8"/>
            <rFont val="Calibri"/>
            <family val="2"/>
          </rPr>
          <t xml:space="preserve">EPEAT Products:
</t>
        </r>
        <r>
          <rPr>
            <b/>
            <sz val="8"/>
            <rFont val="Tahoma"/>
            <family val="2"/>
          </rPr>
          <t xml:space="preserve">
</t>
        </r>
        <r>
          <rPr>
            <sz val="8"/>
            <rFont val="Calibri"/>
            <family val="2"/>
          </rPr>
          <t xml:space="preserve">1. Desktop computers
3. Laptop computers
3. Thin client computers, 
4. Computer workstations
5. Computer monitors.
6. Other
</t>
        </r>
      </text>
    </comment>
    <comment ref="AA58" authorId="0">
      <text>
        <r>
          <rPr>
            <b/>
            <sz val="8"/>
            <rFont val="Tahoma"/>
            <family val="2"/>
          </rPr>
          <t xml:space="preserve">Energy Efficient Electronic Products:
</t>
        </r>
        <r>
          <rPr>
            <b/>
            <sz val="8"/>
            <rFont val="Calibri"/>
            <family val="2"/>
          </rPr>
          <t xml:space="preserve">EPEAT Products:
</t>
        </r>
        <r>
          <rPr>
            <b/>
            <sz val="8"/>
            <rFont val="Tahoma"/>
            <family val="2"/>
          </rPr>
          <t xml:space="preserve">
</t>
        </r>
        <r>
          <rPr>
            <sz val="8"/>
            <rFont val="Calibri"/>
            <family val="2"/>
          </rPr>
          <t xml:space="preserve">1. Desktop computers
3. Laptop computers
3. Thin client computers, 
4. Computer workstations
5. Computer monitors.
6. Other
</t>
        </r>
      </text>
    </comment>
    <comment ref="O63" authorId="0">
      <text>
        <r>
          <rPr>
            <b/>
            <sz val="8"/>
            <rFont val="Calibri"/>
            <family val="2"/>
          </rPr>
          <t xml:space="preserve">Enhanced Commissioning
The following systems/tests may be included under Fundamental Commissioning:
</t>
        </r>
        <r>
          <rPr>
            <sz val="8"/>
            <rFont val="Calibri"/>
            <family val="2"/>
          </rPr>
          <t>1. HVAC Systems (Mechanical &amp; Passive) and associated controls
2. Lighting and day lighting controls
3. Domestic hot water systems
4. Renewable energy systems (wind, solar, etc.)
5. Building Envelope
6. Blower door testing
7. Other  
One acceptable standard for commissioning is ASHRAE 0-2005.
Deliverables for commissioning include:</t>
        </r>
        <r>
          <rPr>
            <b/>
            <sz val="8"/>
            <rFont val="Calibri"/>
            <family val="2"/>
          </rPr>
          <t xml:space="preserve">
</t>
        </r>
        <r>
          <rPr>
            <sz val="8"/>
            <rFont val="Calibri"/>
            <family val="2"/>
          </rPr>
          <t>Owner's Project Requirements
Basis of Design Report
Commissioning Plan
Conduct Commissioning Design Review prior to Mid-Construction Documents.
Incorporate Commissioning Requirements into Construction Documents
Review Construction Submittals
Functional Performance Testing
Verify that training requirements are completed
Review building operation within 10 months after substantial completion
Other
NPS recommends performing blower door testing on applicable projects to determine the overall tightness of the building envelope.  The blower door test should be performed with a pressure differential between the indoors and outdoors of 50 Pascals.  The resulting building tightness should be 3-5 Air Changes Per Hour (AC/H).  (For curatorial storage buildings this should be 1 Air Change per Hour at 50 Pascals).  If the building falls outside of this range, improvements should be made to the building envelope and the building should be re-tested until it falls within the recommended range.  
Infrared thermography could be used in conjunction with blower door testing to identify the areas of air leakage as well as building components that are significant sources of heat loss / heat gain.</t>
        </r>
      </text>
    </comment>
    <comment ref="R63" authorId="0">
      <text>
        <r>
          <rPr>
            <b/>
            <sz val="8"/>
            <rFont val="Calibri"/>
            <family val="2"/>
          </rPr>
          <t xml:space="preserve">Enhanced Commissioning
The following systems/tests may be included under Fundamental Commissioning:
</t>
        </r>
        <r>
          <rPr>
            <sz val="8"/>
            <rFont val="Calibri"/>
            <family val="2"/>
          </rPr>
          <t>1. HVAC Systems (Mechanical &amp; Passive) and associated controls
2. Lighting and day lighting controls
3. Domestic hot water systems
4. Renewable energy systems (wind, solar, etc.)
5. Building Envelope
6. Blower door testing
7. Other  
One acceptable standard for commissioning is ASHRAE 0-2005.
Deliverables for commissioning include:</t>
        </r>
        <r>
          <rPr>
            <b/>
            <sz val="8"/>
            <rFont val="Calibri"/>
            <family val="2"/>
          </rPr>
          <t xml:space="preserve">
</t>
        </r>
        <r>
          <rPr>
            <sz val="8"/>
            <rFont val="Calibri"/>
            <family val="2"/>
          </rPr>
          <t>Owner's Project Requirements
Basis of Design Report
Commissioning Plan
Conduct Commissioning Design Review prior to Mid-Construction Documents.
Incorporate Commissioning Requirements into Construction Documents
Review Construction Submittals
Functional Performance Testing
Verify that training requirements are completed
Review building operation within 10 months after substantial completion
Other
NPS recommends performing blower door testing on applicable projects to determine the overall tightness of the building envelope.  The blower door test should be performed with a pressure differential between the indoors and outdoors of 50 Pascals.  The resulting building tightness should be 3-5 Air Changes Per Hour (AC/H).  (For curatorial storage buildings this should be 1 Air Change per Hour at 50 Pascals).  If the building falls outside of this range, improvements should be made to the building envelope and the building should be re-tested until it falls within the recommended range.  
Infrared thermography could be used in conjunction with blower door testing to identify the areas of air leakage as well as building components that are significant sources of heat loss / heat gain.</t>
        </r>
      </text>
    </comment>
    <comment ref="U63" authorId="0">
      <text>
        <r>
          <rPr>
            <b/>
            <sz val="8"/>
            <rFont val="Calibri"/>
            <family val="2"/>
          </rPr>
          <t xml:space="preserve">Enhanced Commissioning
The following systems/tests may be included under Fundamental Commissioning:
</t>
        </r>
        <r>
          <rPr>
            <sz val="8"/>
            <rFont val="Calibri"/>
            <family val="2"/>
          </rPr>
          <t>1. HVAC Systems (Mechanical &amp; Passive) and associated controls
2. Lighting and day lighting controls
3. Domestic hot water systems
4. Renewable energy systems (wind, solar, etc.)
5. Building Envelope
6. Blower door testing
7. Other  
One acceptable standard for commissioning is ASHRAE 0-2005.
Deliverables for commissioning include:</t>
        </r>
        <r>
          <rPr>
            <b/>
            <sz val="8"/>
            <rFont val="Calibri"/>
            <family val="2"/>
          </rPr>
          <t xml:space="preserve">
</t>
        </r>
        <r>
          <rPr>
            <sz val="8"/>
            <rFont val="Calibri"/>
            <family val="2"/>
          </rPr>
          <t>Owner's Project Requirements
Basis of Design Report
Commissioning Plan
Conduct Commissioning Design Review prior to Mid-Construction Documents.
Incorporate Commissioning Requirements into Construction Documents
Review Construction Submittals
Functional Performance Testing
Verify that training requirements are completed
Review building operation within 10 months after substantial completion
Other
NPS recommends performing blower door testing on applicable projects to determine the overall tightness of the building envelope.  The blower door test should be performed with a pressure differential between the indoors and outdoors of 50 Pascals.  The resulting building tightness should be 3-5 Air Changes Per Hour (AC/H).  (For curatorial storage buildings this should be 1 Air Change per Hour at 50 Pascals).  If the building falls outside of this range, improvements should be made to the building envelope and the building should be re-tested until it falls within the recommended range.  
Infrared thermography could be used in conjunction with blower door testing to identify the areas of air leakage as well as building components that are significant sources of heat loss / heat gain.</t>
        </r>
      </text>
    </comment>
    <comment ref="X63" authorId="0">
      <text>
        <r>
          <rPr>
            <b/>
            <sz val="8"/>
            <rFont val="Calibri"/>
            <family val="2"/>
          </rPr>
          <t xml:space="preserve">Enhanced Commissioning
The following systems/tests may be included under Fundamental Commissioning:
</t>
        </r>
        <r>
          <rPr>
            <sz val="8"/>
            <rFont val="Calibri"/>
            <family val="2"/>
          </rPr>
          <t>1. HVAC Systems (Mechanical &amp; Passive) and associated controls
2. Lighting and day lighting controls
3. Domestic hot water systems
4. Renewable energy systems (wind, solar, etc.)
5. Building Envelope
6. Blower door testing
7. Other  
One acceptable standard for commissioning is ASHRAE 0-2005.
Deliverables for commissioning include:</t>
        </r>
        <r>
          <rPr>
            <b/>
            <sz val="8"/>
            <rFont val="Calibri"/>
            <family val="2"/>
          </rPr>
          <t xml:space="preserve">
</t>
        </r>
        <r>
          <rPr>
            <sz val="8"/>
            <rFont val="Calibri"/>
            <family val="2"/>
          </rPr>
          <t>Owner's Project Requirements
Basis of Design Report
Commissioning Plan
Conduct Commissioning Design Review prior to Mid-Construction Documents.
Incorporate Commissioning Requirements into Construction Documents
Review Construction Submittals
Functional Performance Testing
Verify that training requirements are completed
Review building operation within 10 months after substantial completion
Other
NPS recommends performing blower door testing on applicable projects to determine the overall tightness of the building envelope.  The blower door test should be performed with a pressure differential between the indoors and outdoors of 50 Pascals.  The resulting building tightness should be 3-5 Air Changes Per Hour (AC/H).  (For curatorial storage buildings this should be 1 Air Change per Hour at 50 Pascals).  If the building falls outside of this range, improvements should be made to the building envelope and the building should be re-tested until it falls within the recommended range.  
Infrared thermography could be used in conjunction with blower door testing to identify the areas of air leakage as well as building components that are significant sources of heat loss / heat gain.</t>
        </r>
      </text>
    </comment>
    <comment ref="AA63" authorId="0">
      <text>
        <r>
          <rPr>
            <b/>
            <sz val="8"/>
            <rFont val="Calibri"/>
            <family val="2"/>
          </rPr>
          <t xml:space="preserve">Enhanced Commissioning
The following systems/tests may be included under Fundamental Commissioning:
</t>
        </r>
        <r>
          <rPr>
            <sz val="8"/>
            <rFont val="Calibri"/>
            <family val="2"/>
          </rPr>
          <t>1. HVAC Systems (Mechanical &amp; Passive) and associated controls
2. Lighting and day lighting controls
3. Domestic hot water systems
4. Renewable energy systems (wind, solar, etc.)
5. Building Envelope
6. Blower door testing
7. Other  
One acceptable standard for commissioning is ASHRAE 0-2005.
Deliverables for commissioning include:</t>
        </r>
        <r>
          <rPr>
            <b/>
            <sz val="8"/>
            <rFont val="Calibri"/>
            <family val="2"/>
          </rPr>
          <t xml:space="preserve">
</t>
        </r>
        <r>
          <rPr>
            <sz val="8"/>
            <rFont val="Calibri"/>
            <family val="2"/>
          </rPr>
          <t>Owner's Project Requirements
Basis of Design Report
Commissioning Plan
Conduct Commissioning Design Review prior to Mid-Construction Documents.
Incorporate Commissioning Requirements into Construction Documents
Review Construction Submittals
Functional Performance Testing
Verify that training requirements are completed
Review building operation within 10 months after substantial completion
Other
NPS recommends performing blower door testing on applicable projects to determine the overall tightness of the building envelope.  The blower door test should be performed with a pressure differential between the indoors and outdoors of 50 Pascals.  The resulting building tightness should be 3-5 Air Changes Per Hour (AC/H).  (For curatorial storage buildings this should be 1 Air Change per Hour at 50 Pascals).  If the building falls outside of this range, improvements should be made to the building envelope and the building should be re-tested until it falls within the recommended range.  
Infrared thermography could be used in conjunction with blower door testing to identify the areas of air leakage as well as building components that are significant sources of heat loss / heat gain.</t>
        </r>
      </text>
    </comment>
    <comment ref="O53" authorId="0">
      <text>
        <r>
          <rPr>
            <b/>
            <sz val="8"/>
            <rFont val="Calibri"/>
            <family val="2"/>
          </rPr>
          <t xml:space="preserve">Fundamental Commissioning
The following systems/tests may be included under Fundamental Commissioning:
</t>
        </r>
        <r>
          <rPr>
            <sz val="8"/>
            <rFont val="Calibri"/>
            <family val="2"/>
          </rPr>
          <t>1. HVAC Systems (Mechanical &amp; Passive) and associated controls
2. Lighting and day lighting controls
3. Domestic hot water systems
4. Renewable energy systems (wind, solar, etc.)
5. Building Envelope
6. Blower door testing
7. Other  
See: http://www.wbdg.org/references/mou_commissioning.php for guidance on commissioning.
Deliverables for this requirement include 
Owner's Project Requirements
Basis of Design Report
Commissioning Plan
Incorporate Commissioning Requirements into Construction Documents
Functional Performance Testing
Other
NPS recommends performing blower door testing on applicable projects to determine the overall tightness of the building envelope.  The blower door test should be performed with a pressure differential between the indoors and outdoors of 50 Pascals.  The resulting building tightness should be 3-5 Air Changes Per Hour (AC/H).  (For curatorial storage buildings this should be 1 Air Change per Hour at 50 Pascals).  If the building falls outside of this range, improvements should be made to the building envelope and the building should be re-tested until it falls within the recommended range.  
Infrared thermography could be used in conjunction with blower door testing to identify the areas of air leakage as well as building components that are significant sources of heat loss / heat gain.</t>
        </r>
      </text>
    </comment>
    <comment ref="R53" authorId="0">
      <text>
        <r>
          <rPr>
            <b/>
            <sz val="8"/>
            <rFont val="Calibri"/>
            <family val="2"/>
          </rPr>
          <t xml:space="preserve">Fundamental Commissioning
The following systems/tests may be included under Fundamental Commissioning:
</t>
        </r>
        <r>
          <rPr>
            <sz val="8"/>
            <rFont val="Calibri"/>
            <family val="2"/>
          </rPr>
          <t>1. HVAC Systems (Mechanical &amp; Passive) and associated controls
2. Lighting and day lighting controls
3. Domestic hot water systems
4. Renewable energy systems (wind, solar, etc.)
5. Building Envelope
6. Blower door testing
7. Other  
See: http://www.wbdg.org/references/mou_commissioning.php for guidance on commissioning.
Deliverables for this requirement include 
Owner's Project Requirements
Basis of Design Report
Commissioning Plan
Incorporate Commissioning Requirements into Construction Documents
Functional Performance Testing
Other
NPS recommends performing blower door testing on applicable projects to determine the overall tightness of the building envelope.  The blower door test should be performed with a pressure differential between the indoors and outdoors of 50 Pascals.  The resulting building tightness should be 3-5 Air Changes Per Hour (AC/H).  (For curatorial storage buildings this should be 1 Air Change per Hour at 50 Pascals).  If the building falls outside of this range, improvements should be made to the building envelope and the building should be re-tested until it falls within the recommended range.  
Infrared thermography could be used in conjunction with blower door testing to identify the areas of air leakage as well as building components that are significant sources of heat loss / heat gain.</t>
        </r>
      </text>
    </comment>
    <comment ref="U53" authorId="0">
      <text>
        <r>
          <rPr>
            <b/>
            <sz val="8"/>
            <rFont val="Calibri"/>
            <family val="2"/>
          </rPr>
          <t xml:space="preserve">Fundamental Commissioning
The following systems/tests may be included under Fundamental Commissioning:
</t>
        </r>
        <r>
          <rPr>
            <sz val="8"/>
            <rFont val="Calibri"/>
            <family val="2"/>
          </rPr>
          <t>1. HVAC Systems (Mechanical &amp; Passive) and associated controls
2. Lighting and day lighting controls
3. Domestic hot water systems
4. Renewable energy systems (wind, solar, etc.)
5. Building Envelope
6. Blower door testing
7. Other  
See: http://www.wbdg.org/references/mou_commissioning.php for guidance on commissioning.
Deliverables for this requirement include 
Owner's Project Requirements
Basis of Design Report
Commissioning Plan
Incorporate Commissioning Requirements into Construction Documents
Functional Performance Testing
Other
NPS recommends performing blower door testing on applicable projects to determine the overall tightness of the building envelope.  The blower door test should be performed with a pressure differential between the indoors and outdoors of 50 Pascals.  The resulting building tightness should be 3-5 Air Changes Per Hour (AC/H).  (For curatorial storage buildings this should be 1 Air Change per Hour at 50 Pascals).  If the building falls outside of this range, improvements should be made to the building envelope and the building should be re-tested until it falls within the recommended range.  
Infrared thermography could be used in conjunction with blower door testing to identify the areas of air leakage as well as building components that are significant sources of heat loss / heat gain.</t>
        </r>
      </text>
    </comment>
    <comment ref="X53" authorId="0">
      <text>
        <r>
          <rPr>
            <b/>
            <sz val="8"/>
            <rFont val="Calibri"/>
            <family val="2"/>
          </rPr>
          <t xml:space="preserve">Fundamental Commissioning
The following systems/tests may be included under Fundamental Commissioning:
</t>
        </r>
        <r>
          <rPr>
            <sz val="8"/>
            <rFont val="Calibri"/>
            <family val="2"/>
          </rPr>
          <t>1. HVAC Systems (Mechanical &amp; Passive) and associated controls
2. Lighting and day lighting controls
3. Domestic hot water systems
4. Renewable energy systems (wind, solar, etc.)
5. Building Envelope
6. Blower door testing
7. Other  
See: http://www.wbdg.org/references/mou_commissioning.php for guidance on commissioning.
Deliverables for this requirement include 
Owner's Project Requirements
Basis of Design Report
Commissioning Plan
Incorporate Commissioning Requirements into Construction Documents
Functional Performance Testing
Other
NPS recommends performing blower door testing on applicable projects to determine the overall tightness of the building envelope.  The blower door test should be performed with a pressure differential between the indoors and outdoors of 50 Pascals.  The resulting building tightness should be 3-5 Air Changes Per Hour (AC/H).  (For curatorial storage buildings this should be 1 Air Change per Hour at 50 Pascals).  If the building falls outside of this range, improvements should be made to the building envelope and the building should be re-tested until it falls within the recommended range.  
Infrared thermography could be used in conjunction with blower door testing to identify the areas of air leakage as well as building components that are significant sources of heat loss / heat gain.</t>
        </r>
      </text>
    </comment>
    <comment ref="AA53" authorId="0">
      <text>
        <r>
          <rPr>
            <b/>
            <sz val="8"/>
            <rFont val="Calibri"/>
            <family val="2"/>
          </rPr>
          <t xml:space="preserve">Fundamental Commissioning
The following systems/tests may be included under Fundamental Commissioning:
</t>
        </r>
        <r>
          <rPr>
            <sz val="8"/>
            <rFont val="Calibri"/>
            <family val="2"/>
          </rPr>
          <t>1. HVAC Systems (Mechanical &amp; Passive) and associated controls
2. Lighting and day lighting controls
3. Domestic hot water systems
4. Renewable energy systems (wind, solar, etc.)
5. Building Envelope
6. Blower door testing
7. Other  
See: http://www.wbdg.org/references/mou_commissioning.php for guidance on commissioning.
Deliverables for this requirement include 
Owner's Project Requirements
Basis of Design Report
Commissioning Plan
Incorporate Commissioning Requirements into Construction Documents
Functional Performance Testing
Other
NPS recommends performing blower door testing on applicable projects to determine the overall tightness of the building envelope.  The blower door test should be performed with a pressure differential between the indoors and outdoors of 50 Pascals.  The resulting building tightness should be 3-5 Air Changes Per Hour (AC/H).  (For curatorial storage buildings this should be 1 Air Change per Hour at 50 Pascals).  If the building falls outside of this range, improvements should be made to the building envelope and the building should be re-tested until it falls within the recommended range.  
Infrared thermography could be used in conjunction with blower door testing to identify the areas of air leakage as well as building components that are significant sources of heat loss / heat gain.</t>
        </r>
      </text>
    </comment>
    <comment ref="O94" authorId="0">
      <text>
        <r>
          <rPr>
            <b/>
            <sz val="8"/>
            <rFont val="Calibri"/>
            <family val="2"/>
          </rPr>
          <t>Low Emitting Adhesives and Sealants:</t>
        </r>
        <r>
          <rPr>
            <sz val="8"/>
            <rFont val="Calibri"/>
            <family val="2"/>
          </rPr>
          <t xml:space="preserve">
1. Low VOC Carpet Adhesive.
2. Low VOC Carpet Pad Adhesive
3. Low VOC Wood Flooring Adhesive
4. Low VOC Rubber Floor Adhesive
5. Low VOC Subfloor Adhesive
6. Low VOC Ceramic Tile Adhesive
7. Low VOC VCT and Asphalt Adhesive
8. Low VOC Drywall and Panel Adhesive
9. Low VOC Cove Base Adhesive
10. Low VOC Multipurpose Construction Adhesive
11. Low VOC Structural Glazing Adhesive.
12 Low VOC PVC Glue.
13. Low VOC CPVC Glue
14. Low VOC ABS Glue
15. Low VOC Plastic Welding
16. Low VOC Plastic Primer
17. Low VOC Contact Adhesive
18. Low VOC Structural Wood Member Adhesive.
19. Low VOC Sheet Applied Rubber Lining
20. Low VOC Top and Trim Adhesive.
21. Low VOC  Architectural Sealant
22. Low VOC Nonmembrane Roof Sealant
23. Low VOC Roadway Sealant
24. Low VOC Single Ply Roof Membrane Sealant.
25. Low VOC Sealant Primer, Architectural nonporous
26. Low VOC Sealant Primer, Architectural porous
27. Low VOC Metal to Metal Adhesive
28. Low VOC Plastic Foam Adhesive
29. Low VOC Porous Material (except wood) Adhesive
30. Low VOC Wood Adhesive
31. Low VOC Fiberglass Adhesive
32. Other</t>
        </r>
        <r>
          <rPr>
            <sz val="8"/>
            <rFont val="Tahoma"/>
            <family val="2"/>
          </rPr>
          <t xml:space="preserve">
</t>
        </r>
      </text>
    </comment>
    <comment ref="R94" authorId="0">
      <text>
        <r>
          <rPr>
            <b/>
            <sz val="8"/>
            <rFont val="Calibri"/>
            <family val="2"/>
          </rPr>
          <t>Low Emitting Adhesives and Sealants:</t>
        </r>
        <r>
          <rPr>
            <sz val="8"/>
            <rFont val="Calibri"/>
            <family val="2"/>
          </rPr>
          <t xml:space="preserve">
1. Low VOC Carpet Adhesive.
2. Low VOC Carpet Pad Adhesive
3. Low VOC Wood Flooring Adhesive
4. Low VOC Rubber Floor Adhesive
5. Low VOC Subfloor Adhesive
6. Low VOC Ceramic Tile Adhesive
7. Low VOC VCT and Asphalt Adhesive
8. Low VOC Drywall and Panel Adhesive
9. Low VOC Cove Base Adhesive
10. Low VOC Multipurpose Construction Adhesive
11. Low VOC Structural Glazing Adhesive.
12 Low VOC PVC Glue.
13. Low VOC CPVC Glue
14. Low VOC ABS Glue
15. Low VOC Plastic Welding
16. Low VOC Plastic Primer
17. Low VOC Contact Adhesive
18. Low VOC Structural Wood Member Adhesive.
19. Low VOC Sheet Applied Rubber Lining
20. Low VOC Top and Trim Adhesive.
21. Low VOC  Architectural Sealant
22. Low VOC Nonmembrane Roof Sealant
23. Low VOC Roadway Sealant
24. Low VOC Single Ply Roof Membrane Sealant.
25. Low VOC Sealant Primer, Architectural nonporous
26. Low VOC Sealant Primer, Architectural porous
27. Low VOC Metal to Metal Adhesive
28. Low VOC Plastic Foam Adhesive
29. Low VOC Porous Material (except wood) Adhesive
30. Low VOC Wood Adhesive
31. Low VOC Fiberglass Adhesive
32. Other</t>
        </r>
        <r>
          <rPr>
            <sz val="8"/>
            <rFont val="Tahoma"/>
            <family val="2"/>
          </rPr>
          <t xml:space="preserve">
</t>
        </r>
      </text>
    </comment>
    <comment ref="U94" authorId="0">
      <text>
        <r>
          <rPr>
            <b/>
            <sz val="8"/>
            <rFont val="Calibri"/>
            <family val="2"/>
          </rPr>
          <t>Low Emitting Adhesives and Sealants:</t>
        </r>
        <r>
          <rPr>
            <sz val="8"/>
            <rFont val="Calibri"/>
            <family val="2"/>
          </rPr>
          <t xml:space="preserve">
1. Low VOC Carpet Adhesive.
2. Low VOC Carpet Pad Adhesive
3. Low VOC Wood Flooring Adhesive
4. Low VOC Rubber Floor Adhesive
5. Low VOC Subfloor Adhesive
6. Low VOC Ceramic Tile Adhesive
7. Low VOC VCT and Asphalt Adhesive
8. Low VOC Drywall and Panel Adhesive
9. Low VOC Cove Base Adhesive
10. Low VOC Multipurpose Construction Adhesive
11. Low VOC Structural Glazing Adhesive.
12 Low VOC PVC Glue.
13. Low VOC CPVC Glue
14. Low VOC ABS Glue
15. Low VOC Plastic Welding
16. Low VOC Plastic Primer
17. Low VOC Contact Adhesive
18. Low VOC Structural Wood Member Adhesive.
19. Low VOC Sheet Applied Rubber Lining
20. Low VOC Top and Trim Adhesive.
21. Low VOC  Architectural Sealant
22. Low VOC Nonmembrane Roof Sealant
23. Low VOC Roadway Sealant
24. Low VOC Single Ply Roof Membrane Sealant.
25. Low VOC Sealant Primer, Architectural nonporous
26. Low VOC Sealant Primer, Architectural porous
27. Low VOC Metal to Metal Adhesive
28. Low VOC Plastic Foam Adhesive
29. Low VOC Porous Material (except wood) Adhesive
30. Low VOC Wood Adhesive
31. Low VOC Fiberglass Adhesive
32. Other</t>
        </r>
        <r>
          <rPr>
            <sz val="8"/>
            <rFont val="Tahoma"/>
            <family val="2"/>
          </rPr>
          <t xml:space="preserve">
</t>
        </r>
      </text>
    </comment>
    <comment ref="X94" authorId="0">
      <text>
        <r>
          <rPr>
            <b/>
            <sz val="8"/>
            <rFont val="Calibri"/>
            <family val="2"/>
          </rPr>
          <t>Low Emitting Adhesives and Sealants:</t>
        </r>
        <r>
          <rPr>
            <sz val="8"/>
            <rFont val="Calibri"/>
            <family val="2"/>
          </rPr>
          <t xml:space="preserve">
1. Low VOC Carpet Adhesive.
2. Low VOC Carpet Pad Adhesive
3. Low VOC Wood Flooring Adhesive
4. Low VOC Rubber Floor Adhesive
5. Low VOC Subfloor Adhesive
6. Low VOC Ceramic Tile Adhesive
7. Low VOC VCT and Asphalt Adhesive
8. Low VOC Drywall and Panel Adhesive
9. Low VOC Cove Base Adhesive
10. Low VOC Multipurpose Construction Adhesive
11. Low VOC Structural Glazing Adhesive.
12 Low VOC PVC Glue.
13. Low VOC CPVC Glue
14. Low VOC ABS Glue
15. Low VOC Plastic Welding
16. Low VOC Plastic Primer
17. Low VOC Contact Adhesive
18. Low VOC Structural Wood Member Adhesive.
19. Low VOC Sheet Applied Rubber Lining
20. Low VOC Top and Trim Adhesive.
21. Low VOC  Architectural Sealant
22. Low VOC Nonmembrane Roof Sealant
23. Low VOC Roadway Sealant
24. Low VOC Single Ply Roof Membrane Sealant.
25. Low VOC Sealant Primer, Architectural nonporous
26. Low VOC Sealant Primer, Architectural porous
27. Low VOC Metal to Metal Adhesive
28. Low VOC Plastic Foam Adhesive
29. Low VOC Porous Material (except wood) Adhesive
30. Low VOC Wood Adhesive
31. Low VOC Fiberglass Adhesive
32. Other</t>
        </r>
        <r>
          <rPr>
            <sz val="8"/>
            <rFont val="Tahoma"/>
            <family val="2"/>
          </rPr>
          <t xml:space="preserve">
</t>
        </r>
      </text>
    </comment>
    <comment ref="AA94" authorId="0">
      <text>
        <r>
          <rPr>
            <b/>
            <sz val="8"/>
            <rFont val="Calibri"/>
            <family val="2"/>
          </rPr>
          <t>Low Emitting Adhesives and Sealants:</t>
        </r>
        <r>
          <rPr>
            <sz val="8"/>
            <rFont val="Calibri"/>
            <family val="2"/>
          </rPr>
          <t xml:space="preserve">
1. Low VOC Carpet Adhesive.
2. Low VOC Carpet Pad Adhesive
3. Low VOC Wood Flooring Adhesive
4. Low VOC Rubber Floor Adhesive
5. Low VOC Subfloor Adhesive
6. Low VOC Ceramic Tile Adhesive
7. Low VOC VCT and Asphalt Adhesive
8. Low VOC Drywall and Panel Adhesive
9. Low VOC Cove Base Adhesive
10. Low VOC Multipurpose Construction Adhesive
11. Low VOC Structural Glazing Adhesive.
12 Low VOC PVC Glue.
13. Low VOC CPVC Glue
14. Low VOC ABS Glue
15. Low VOC Plastic Welding
16. Low VOC Plastic Primer
17. Low VOC Contact Adhesive
18. Low VOC Structural Wood Member Adhesive.
19. Low VOC Sheet Applied Rubber Lining
20. Low VOC Top and Trim Adhesive.
21. Low VOC  Architectural Sealant
22. Low VOC Nonmembrane Roof Sealant
23. Low VOC Roadway Sealant
24. Low VOC Single Ply Roof Membrane Sealant.
25. Low VOC Sealant Primer, Architectural nonporous
26. Low VOC Sealant Primer, Architectural porous
27. Low VOC Metal to Metal Adhesive
28. Low VOC Plastic Foam Adhesive
29. Low VOC Porous Material (except wood) Adhesive
30. Low VOC Wood Adhesive
31. Low VOC Fiberglass Adhesive
32. Other</t>
        </r>
        <r>
          <rPr>
            <sz val="8"/>
            <rFont val="Tahoma"/>
            <family val="2"/>
          </rPr>
          <t xml:space="preserve">
</t>
        </r>
      </text>
    </comment>
    <comment ref="O65" authorId="0">
      <text>
        <r>
          <rPr>
            <b/>
            <sz val="8"/>
            <rFont val="Calibri"/>
            <family val="2"/>
          </rPr>
          <t xml:space="preserve">Measurement and Verification:
</t>
        </r>
        <r>
          <rPr>
            <sz val="8"/>
            <rFont val="Calibri"/>
            <family val="2"/>
          </rPr>
          <t>1. Install building level utility meters
2. M&amp;V equipment is not Life Cycle Cost effective.
3. Develop M&amp;V Plan using Calibration Simulation per IPMVP Vol. 3
4. Develop M&amp;V Plan using Energy Conservation Measure Isolation per IPMVP Vol. 3
5. Other</t>
        </r>
      </text>
    </comment>
    <comment ref="R65" authorId="0">
      <text>
        <r>
          <rPr>
            <b/>
            <sz val="8"/>
            <rFont val="Calibri"/>
            <family val="2"/>
          </rPr>
          <t xml:space="preserve">Measurement and Verification:
</t>
        </r>
        <r>
          <rPr>
            <sz val="8"/>
            <rFont val="Calibri"/>
            <family val="2"/>
          </rPr>
          <t>1. Install building level utility meters
2. M&amp;V equipment is not Life Cycle Cost effective.
3. Develop M&amp;V Plan using Calibration Simulation per IPMVP Vol. 3
4. Develop M&amp;V Plan using Energy Conservation Measure Isolation per IPMVP Vol. 3
5. Other</t>
        </r>
      </text>
    </comment>
    <comment ref="U65" authorId="0">
      <text>
        <r>
          <rPr>
            <b/>
            <sz val="8"/>
            <rFont val="Calibri"/>
            <family val="2"/>
          </rPr>
          <t xml:space="preserve">Measurement and Verification:
</t>
        </r>
        <r>
          <rPr>
            <sz val="8"/>
            <rFont val="Calibri"/>
            <family val="2"/>
          </rPr>
          <t>1. Install building level utility meters
2. M&amp;V equipment is not Life Cycle Cost effective.
3. Develop M&amp;V Plan using Calibration Simulation per IPMVP Vol. 3
4. Develop M&amp;V Plan using Energy Conservation Measure Isolation per IPMVP Vol. 3
5. Other</t>
        </r>
      </text>
    </comment>
    <comment ref="X65" authorId="0">
      <text>
        <r>
          <rPr>
            <b/>
            <sz val="8"/>
            <rFont val="Calibri"/>
            <family val="2"/>
          </rPr>
          <t xml:space="preserve">Measurement and Verification:
</t>
        </r>
        <r>
          <rPr>
            <sz val="8"/>
            <rFont val="Calibri"/>
            <family val="2"/>
          </rPr>
          <t>1. Install building level utility meters
2. M&amp;V equipment is not Life Cycle Cost effective.
3. Develop M&amp;V Plan using Calibration Simulation per IPMVP Vol. 3
4. Develop M&amp;V Plan using Energy Conservation Measure Isolation per IPMVP Vol. 3
5. Other</t>
        </r>
      </text>
    </comment>
    <comment ref="AA65" authorId="0">
      <text>
        <r>
          <rPr>
            <b/>
            <sz val="8"/>
            <rFont val="Calibri"/>
            <family val="2"/>
          </rPr>
          <t xml:space="preserve">Measurement and Verification:
</t>
        </r>
        <r>
          <rPr>
            <sz val="8"/>
            <rFont val="Calibri"/>
            <family val="2"/>
          </rPr>
          <t>1. Install building level utility meters
2. M&amp;V equipment is not Life Cycle Cost effective.
3. Develop M&amp;V Plan using Calibration Simulation per IPMVP Vol. 3
4. Develop M&amp;V Plan using Energy Conservation Measure Isolation per IPMVP Vol. 3
5. Other</t>
        </r>
      </text>
    </comment>
    <comment ref="O62" authorId="0">
      <text>
        <r>
          <rPr>
            <b/>
            <sz val="8"/>
            <rFont val="Tahoma"/>
            <family val="2"/>
          </rPr>
          <t xml:space="preserve">On-Site Renewable Energy:
</t>
        </r>
        <r>
          <rPr>
            <b/>
            <sz val="8"/>
            <rFont val="Calibri"/>
            <family val="2"/>
          </rPr>
          <t xml:space="preserve">
</t>
        </r>
        <r>
          <rPr>
            <b/>
            <u val="single"/>
            <sz val="8"/>
            <rFont val="Calibri"/>
            <family val="2"/>
          </rPr>
          <t>Source:</t>
        </r>
        <r>
          <rPr>
            <b/>
            <sz val="8"/>
            <rFont val="Calibri"/>
            <family val="2"/>
          </rPr>
          <t xml:space="preserve">
</t>
        </r>
        <r>
          <rPr>
            <sz val="8"/>
            <rFont val="Calibri"/>
            <family val="2"/>
          </rPr>
          <t>1. Photovoltaic Systems
2. Wind Energy Systems
3. Solar Thermal Systems
4. Bio-fuel based Electrical Systems
5. Geothermal Heating Systems 
6. Geothermal Electric Systems
7. Low Impact Hydroelectric Power Systems
8. Wave and Tidal Power Systems
9. Other</t>
        </r>
        <r>
          <rPr>
            <b/>
            <sz val="8"/>
            <rFont val="Calibri"/>
            <family val="2"/>
          </rPr>
          <t xml:space="preserve">
</t>
        </r>
        <r>
          <rPr>
            <b/>
            <u val="single"/>
            <sz val="8"/>
            <rFont val="Calibri"/>
            <family val="2"/>
          </rPr>
          <t xml:space="preserve">
% Renewable Energy:</t>
        </r>
        <r>
          <rPr>
            <b/>
            <sz val="8"/>
            <rFont val="Calibri"/>
            <family val="2"/>
          </rPr>
          <t xml:space="preserve">
</t>
        </r>
        <r>
          <rPr>
            <sz val="8"/>
            <rFont val="Calibri"/>
            <family val="2"/>
          </rPr>
          <t>1. 1%
2. 3%
3. 5%
4. 7%
5. 9%
6. 11%
7. Other
Note:
Excludes architectural features, passive solar, day lighting and geo-exchange systems (ground source heat pumps).</t>
        </r>
      </text>
    </comment>
    <comment ref="R62" authorId="0">
      <text>
        <r>
          <rPr>
            <b/>
            <sz val="8"/>
            <rFont val="Tahoma"/>
            <family val="2"/>
          </rPr>
          <t xml:space="preserve">On-Site Renewable Energy:
</t>
        </r>
        <r>
          <rPr>
            <b/>
            <sz val="8"/>
            <rFont val="Calibri"/>
            <family val="2"/>
          </rPr>
          <t xml:space="preserve">
</t>
        </r>
        <r>
          <rPr>
            <b/>
            <u val="single"/>
            <sz val="8"/>
            <rFont val="Calibri"/>
            <family val="2"/>
          </rPr>
          <t>Source:</t>
        </r>
        <r>
          <rPr>
            <b/>
            <sz val="8"/>
            <rFont val="Calibri"/>
            <family val="2"/>
          </rPr>
          <t xml:space="preserve">
</t>
        </r>
        <r>
          <rPr>
            <sz val="8"/>
            <rFont val="Calibri"/>
            <family val="2"/>
          </rPr>
          <t>1. Photovoltaic Systems
2. Wind Energy Systems
3. Solar Thermal Systems
4. Bio-fuel based Electrical Systems
5. Geothermal Heating Systems 
6. Geothermal Electric Systems
7. Low Impact Hydroelectric Power Systems
8. Wave and Tidal Power Systems
9. Other</t>
        </r>
        <r>
          <rPr>
            <b/>
            <sz val="8"/>
            <rFont val="Calibri"/>
            <family val="2"/>
          </rPr>
          <t xml:space="preserve">
</t>
        </r>
        <r>
          <rPr>
            <b/>
            <u val="single"/>
            <sz val="8"/>
            <rFont val="Calibri"/>
            <family val="2"/>
          </rPr>
          <t xml:space="preserve">
% Renewable Energy:</t>
        </r>
        <r>
          <rPr>
            <b/>
            <sz val="8"/>
            <rFont val="Calibri"/>
            <family val="2"/>
          </rPr>
          <t xml:space="preserve">
</t>
        </r>
        <r>
          <rPr>
            <sz val="8"/>
            <rFont val="Calibri"/>
            <family val="2"/>
          </rPr>
          <t>1. 1%
2. 3%
3. 5%
4. 7%
5. 9%
6. 11%
7. Other
Note:
Excludes architectural features, passive solar, day lighting and geo-exchange systems (ground source heat pumps).</t>
        </r>
      </text>
    </comment>
    <comment ref="U62" authorId="0">
      <text>
        <r>
          <rPr>
            <b/>
            <sz val="8"/>
            <rFont val="Tahoma"/>
            <family val="2"/>
          </rPr>
          <t xml:space="preserve">On-Site Renewable Energy:
</t>
        </r>
        <r>
          <rPr>
            <b/>
            <sz val="8"/>
            <rFont val="Calibri"/>
            <family val="2"/>
          </rPr>
          <t xml:space="preserve">
</t>
        </r>
        <r>
          <rPr>
            <b/>
            <u val="single"/>
            <sz val="8"/>
            <rFont val="Calibri"/>
            <family val="2"/>
          </rPr>
          <t>Source:</t>
        </r>
        <r>
          <rPr>
            <b/>
            <sz val="8"/>
            <rFont val="Calibri"/>
            <family val="2"/>
          </rPr>
          <t xml:space="preserve">
</t>
        </r>
        <r>
          <rPr>
            <sz val="8"/>
            <rFont val="Calibri"/>
            <family val="2"/>
          </rPr>
          <t>1. Photovoltaic Systems
2. Wind Energy Systems
3. Solar Thermal Systems
4. Bio-fuel based Electrical Systems
5. Geothermal Heating Systems 
6. Geothermal Electric Systems
7. Low Impact Hydroelectric Power Systems
8. Wave and Tidal Power Systems
9. Other</t>
        </r>
        <r>
          <rPr>
            <b/>
            <sz val="8"/>
            <rFont val="Calibri"/>
            <family val="2"/>
          </rPr>
          <t xml:space="preserve">
</t>
        </r>
        <r>
          <rPr>
            <b/>
            <u val="single"/>
            <sz val="8"/>
            <rFont val="Calibri"/>
            <family val="2"/>
          </rPr>
          <t xml:space="preserve">
% Renewable Energy:</t>
        </r>
        <r>
          <rPr>
            <b/>
            <sz val="8"/>
            <rFont val="Calibri"/>
            <family val="2"/>
          </rPr>
          <t xml:space="preserve">
</t>
        </r>
        <r>
          <rPr>
            <sz val="8"/>
            <rFont val="Calibri"/>
            <family val="2"/>
          </rPr>
          <t>1. 1%
2. 3%
3. 5%
4. 7%
5. 9%
6. 11%
7. Other
Note:
Excludes architectural features, passive solar, day lighting and geo-exchange systems (ground source heat pumps).</t>
        </r>
      </text>
    </comment>
    <comment ref="X62" authorId="0">
      <text>
        <r>
          <rPr>
            <b/>
            <sz val="8"/>
            <rFont val="Tahoma"/>
            <family val="2"/>
          </rPr>
          <t xml:space="preserve">On-Site Renewable Energy:
</t>
        </r>
        <r>
          <rPr>
            <b/>
            <sz val="8"/>
            <rFont val="Calibri"/>
            <family val="2"/>
          </rPr>
          <t xml:space="preserve">
</t>
        </r>
        <r>
          <rPr>
            <b/>
            <u val="single"/>
            <sz val="8"/>
            <rFont val="Calibri"/>
            <family val="2"/>
          </rPr>
          <t>Source:</t>
        </r>
        <r>
          <rPr>
            <b/>
            <sz val="8"/>
            <rFont val="Calibri"/>
            <family val="2"/>
          </rPr>
          <t xml:space="preserve">
</t>
        </r>
        <r>
          <rPr>
            <sz val="8"/>
            <rFont val="Calibri"/>
            <family val="2"/>
          </rPr>
          <t>1. Photovoltaic Systems
2. Wind Energy Systems
3. Solar Thermal Systems
4. Bio-fuel based Electrical Systems
5. Geothermal Heating Systems 
6. Geothermal Electric Systems
7. Low Impact Hydroelectric Power Systems
8. Wave and Tidal Power Systems
9. Other</t>
        </r>
        <r>
          <rPr>
            <b/>
            <sz val="8"/>
            <rFont val="Calibri"/>
            <family val="2"/>
          </rPr>
          <t xml:space="preserve">
</t>
        </r>
        <r>
          <rPr>
            <b/>
            <u val="single"/>
            <sz val="8"/>
            <rFont val="Calibri"/>
            <family val="2"/>
          </rPr>
          <t xml:space="preserve">
% Renewable Energy:</t>
        </r>
        <r>
          <rPr>
            <b/>
            <sz val="8"/>
            <rFont val="Calibri"/>
            <family val="2"/>
          </rPr>
          <t xml:space="preserve">
</t>
        </r>
        <r>
          <rPr>
            <sz val="8"/>
            <rFont val="Calibri"/>
            <family val="2"/>
          </rPr>
          <t>1. 1%
2. 3%
3. 5%
4. 7%
5. 9%
6. 11%
7. Other
Note:
Excludes architectural features, passive solar, day lighting and geo-exchange systems (ground source heat pumps).</t>
        </r>
      </text>
    </comment>
    <comment ref="AA62" authorId="0">
      <text>
        <r>
          <rPr>
            <b/>
            <sz val="8"/>
            <rFont val="Tahoma"/>
            <family val="2"/>
          </rPr>
          <t xml:space="preserve">On-Site Renewable Energy:
</t>
        </r>
        <r>
          <rPr>
            <b/>
            <sz val="8"/>
            <rFont val="Calibri"/>
            <family val="2"/>
          </rPr>
          <t xml:space="preserve">
</t>
        </r>
        <r>
          <rPr>
            <b/>
            <u val="single"/>
            <sz val="8"/>
            <rFont val="Calibri"/>
            <family val="2"/>
          </rPr>
          <t>Source:</t>
        </r>
        <r>
          <rPr>
            <b/>
            <sz val="8"/>
            <rFont val="Calibri"/>
            <family val="2"/>
          </rPr>
          <t xml:space="preserve">
</t>
        </r>
        <r>
          <rPr>
            <sz val="8"/>
            <rFont val="Calibri"/>
            <family val="2"/>
          </rPr>
          <t>1. Photovoltaic Systems
2. Wind Energy Systems
3. Solar Thermal Systems
4. Bio-fuel based Electrical Systems
5. Geothermal Heating Systems 
6. Geothermal Electric Systems
7. Low Impact Hydroelectric Power Systems
8. Wave and Tidal Power Systems
9. Other</t>
        </r>
        <r>
          <rPr>
            <b/>
            <sz val="8"/>
            <rFont val="Calibri"/>
            <family val="2"/>
          </rPr>
          <t xml:space="preserve">
</t>
        </r>
        <r>
          <rPr>
            <b/>
            <u val="single"/>
            <sz val="8"/>
            <rFont val="Calibri"/>
            <family val="2"/>
          </rPr>
          <t xml:space="preserve">
% Renewable Energy:</t>
        </r>
        <r>
          <rPr>
            <b/>
            <sz val="8"/>
            <rFont val="Calibri"/>
            <family val="2"/>
          </rPr>
          <t xml:space="preserve">
</t>
        </r>
        <r>
          <rPr>
            <sz val="8"/>
            <rFont val="Calibri"/>
            <family val="2"/>
          </rPr>
          <t>1. 1%
2. 3%
3. 5%
4. 7%
5. 9%
6. 11%
7. Other
Note:
Excludes architectural features, passive solar, day lighting and geo-exchange systems (ground source heat pumps).</t>
        </r>
      </text>
    </comment>
    <comment ref="O99" authorId="0">
      <text>
        <r>
          <rPr>
            <b/>
            <sz val="8"/>
            <rFont val="Calibri"/>
            <family val="2"/>
          </rPr>
          <t>Moisture Control:</t>
        </r>
        <r>
          <rPr>
            <sz val="8"/>
            <rFont val="Calibri"/>
            <family val="2"/>
          </rPr>
          <t xml:space="preserve">
1. Building envelope assemblies conform to recommended practices at http://www.nps.gov/dsc/workflows/dsarch.htm .
2. Building envelope assemblies conform to Moisture Control (See ASHRAE Fundamentals 2005)
3. Building envelope assemblies conform to  Moisture Control Handbook (Lstiburek and Carmody 1991) for recommended practices.)
2. Other</t>
        </r>
      </text>
    </comment>
    <comment ref="R99" authorId="0">
      <text>
        <r>
          <rPr>
            <b/>
            <sz val="8"/>
            <rFont val="Calibri"/>
            <family val="2"/>
          </rPr>
          <t>Moisture Control:</t>
        </r>
        <r>
          <rPr>
            <sz val="8"/>
            <rFont val="Calibri"/>
            <family val="2"/>
          </rPr>
          <t xml:space="preserve">
1. Building envelope assemblies conform to recommended practices at http://www.nps.gov/dsc/workflows/dsarch.htm .
2. Building envelope assemblies conform to Moisture Control (See ASHRAE Fundamentals 2005)
3. Building envelope assemblies conform to  Moisture Control Handbook (Lstiburek and Carmody 1991) for recommended practices.)
2. Other</t>
        </r>
      </text>
    </comment>
    <comment ref="U99" authorId="0">
      <text>
        <r>
          <rPr>
            <b/>
            <sz val="8"/>
            <rFont val="Calibri"/>
            <family val="2"/>
          </rPr>
          <t>Moisture Control:</t>
        </r>
        <r>
          <rPr>
            <sz val="8"/>
            <rFont val="Calibri"/>
            <family val="2"/>
          </rPr>
          <t xml:space="preserve">
1. Building envelope assemblies conform to recommended practices at http://www.nps.gov/dsc/workflows/dsarch.htm .
2. Building envelope assemblies conform to Moisture Control (See ASHRAE Fundamentals 2005)
3. Building envelope assemblies conform to  Moisture Control Handbook (Lstiburek and Carmody 1991) for recommended practices.)
2. Other</t>
        </r>
      </text>
    </comment>
    <comment ref="X99" authorId="0">
      <text>
        <r>
          <rPr>
            <b/>
            <sz val="8"/>
            <rFont val="Calibri"/>
            <family val="2"/>
          </rPr>
          <t>Moisture Control:</t>
        </r>
        <r>
          <rPr>
            <sz val="8"/>
            <rFont val="Calibri"/>
            <family val="2"/>
          </rPr>
          <t xml:space="preserve">
1. Building envelope assemblies conform to recommended practices at http://www.nps.gov/dsc/workflows/dsarch.htm .
2. Building envelope assemblies conform to Moisture Control (See ASHRAE Fundamentals 2005)
3. Building envelope assemblies conform to  Moisture Control Handbook (Lstiburek and Carmody 1991) for recommended practices.)
2. Other</t>
        </r>
      </text>
    </comment>
    <comment ref="AA99" authorId="0">
      <text>
        <r>
          <rPr>
            <b/>
            <sz val="8"/>
            <rFont val="Calibri"/>
            <family val="2"/>
          </rPr>
          <t>Moisture Control:</t>
        </r>
        <r>
          <rPr>
            <sz val="8"/>
            <rFont val="Calibri"/>
            <family val="2"/>
          </rPr>
          <t xml:space="preserve">
1. Building envelope assemblies conform to recommended practices at http://www.nps.gov/dsc/workflows/dsarch.htm .
2. Building envelope assemblies conform to Moisture Control (See ASHRAE Fundamentals 2005)
3. Building envelope assemblies conform to  Moisture Control Handbook (Lstiburek and Carmody 1991) for recommended practices.)
2. Other</t>
        </r>
      </text>
    </comment>
    <comment ref="O100" authorId="0">
      <text>
        <r>
          <rPr>
            <b/>
            <sz val="8"/>
            <rFont val="Calibri"/>
            <family val="2"/>
          </rPr>
          <t>Controllability of Lighting:</t>
        </r>
        <r>
          <rPr>
            <sz val="8"/>
            <rFont val="Calibri"/>
            <family val="2"/>
          </rPr>
          <t xml:space="preserve">
1. Individual lighting control for building occupants.
2. Separate lighting controls for shared multi-occupant spaces to meet the group needs.
3. Other.
</t>
        </r>
      </text>
    </comment>
    <comment ref="R100" authorId="0">
      <text>
        <r>
          <rPr>
            <b/>
            <sz val="8"/>
            <rFont val="Calibri"/>
            <family val="2"/>
          </rPr>
          <t>Controllability of Lighting:</t>
        </r>
        <r>
          <rPr>
            <sz val="8"/>
            <rFont val="Calibri"/>
            <family val="2"/>
          </rPr>
          <t xml:space="preserve">
1. Individual lighting control for building occupants.
2. Separate lighting controls for shared multi-occupant spaces to meet the group needs.
3. Other.
</t>
        </r>
      </text>
    </comment>
    <comment ref="U100" authorId="0">
      <text>
        <r>
          <rPr>
            <b/>
            <sz val="8"/>
            <rFont val="Calibri"/>
            <family val="2"/>
          </rPr>
          <t>Controllability of Lighting:</t>
        </r>
        <r>
          <rPr>
            <sz val="8"/>
            <rFont val="Calibri"/>
            <family val="2"/>
          </rPr>
          <t xml:space="preserve">
1. Individual lighting control for building occupants.
2. Separate lighting controls for shared multi-occupant spaces to meet the group needs.
3. Other.
</t>
        </r>
      </text>
    </comment>
    <comment ref="X100" authorId="0">
      <text>
        <r>
          <rPr>
            <b/>
            <sz val="8"/>
            <rFont val="Calibri"/>
            <family val="2"/>
          </rPr>
          <t>Controllability of Lighting:</t>
        </r>
        <r>
          <rPr>
            <sz val="8"/>
            <rFont val="Calibri"/>
            <family val="2"/>
          </rPr>
          <t xml:space="preserve">
1. Individual lighting control for building occupants.
2. Separate lighting controls for shared multi-occupant spaces to meet the group needs.
3. Other.
</t>
        </r>
      </text>
    </comment>
    <comment ref="AA100" authorId="0">
      <text>
        <r>
          <rPr>
            <b/>
            <sz val="8"/>
            <rFont val="Calibri"/>
            <family val="2"/>
          </rPr>
          <t>Controllability of Lighting:</t>
        </r>
        <r>
          <rPr>
            <sz val="8"/>
            <rFont val="Calibri"/>
            <family val="2"/>
          </rPr>
          <t xml:space="preserve">
1. Individual lighting control for building occupants.
2. Separate lighting controls for shared multi-occupant spaces to meet the group needs.
3. Other.
</t>
        </r>
      </text>
    </comment>
    <comment ref="O128" authorId="2">
      <text>
        <r>
          <rPr>
            <b/>
            <sz val="8"/>
            <rFont val="Calibri"/>
            <family val="2"/>
          </rPr>
          <t xml:space="preserve">Integrated Design Narrative
</t>
        </r>
        <r>
          <rPr>
            <sz val="8"/>
            <rFont val="Calibri"/>
            <family val="2"/>
          </rPr>
          <t>1.  Integrated Design Narrative developed indicating design compromises made, particularly interdisciplinary compromises.
2. Value Based Decision Inventory completed (contact NPS WASO CMP - Rich Turk regarding this)
3. Other</t>
        </r>
        <r>
          <rPr>
            <sz val="8"/>
            <rFont val="Tahoma"/>
            <family val="2"/>
          </rPr>
          <t xml:space="preserve">
</t>
        </r>
      </text>
    </comment>
    <comment ref="O73" authorId="0">
      <text>
        <r>
          <rPr>
            <b/>
            <sz val="8"/>
            <rFont val="Calibri"/>
            <family val="2"/>
          </rPr>
          <t>Building Reuse, Maintain Existing Walls, Floors &amp; Roof</t>
        </r>
        <r>
          <rPr>
            <sz val="8"/>
            <rFont val="Calibri"/>
            <family val="2"/>
          </rPr>
          <t xml:space="preserve">
1. Reuse Exterior Walls
2. Reuse Interior Structural Walls
3. Reuse Roof (including roof structure)
4. Reuse fenestration (including renovation to improve energy efficiency)
5. Other</t>
        </r>
        <r>
          <rPr>
            <b/>
            <sz val="8"/>
            <rFont val="Calibri"/>
            <family val="2"/>
          </rPr>
          <t xml:space="preserve">
</t>
        </r>
        <r>
          <rPr>
            <b/>
            <sz val="8"/>
            <rFont val="Tahoma"/>
            <family val="2"/>
          </rPr>
          <t xml:space="preserve">
</t>
        </r>
        <r>
          <rPr>
            <sz val="8"/>
            <rFont val="Tahoma"/>
            <family val="2"/>
          </rPr>
          <t xml:space="preserve">
</t>
        </r>
      </text>
    </comment>
    <comment ref="R73" authorId="0">
      <text>
        <r>
          <rPr>
            <b/>
            <sz val="8"/>
            <rFont val="Calibri"/>
            <family val="2"/>
          </rPr>
          <t>Building Reuse, Maintain Existing Walls, Floors &amp; Roof</t>
        </r>
        <r>
          <rPr>
            <sz val="8"/>
            <rFont val="Calibri"/>
            <family val="2"/>
          </rPr>
          <t xml:space="preserve">
1. Reuse Exterior Walls
2. Reuse Interior Structural Walls
3. Reuse Roof (including roof structure)
4. Reuse fenestration (including renovation to improve energy efficiency)
5. Other</t>
        </r>
        <r>
          <rPr>
            <b/>
            <sz val="8"/>
            <rFont val="Calibri"/>
            <family val="2"/>
          </rPr>
          <t xml:space="preserve">
</t>
        </r>
        <r>
          <rPr>
            <b/>
            <sz val="8"/>
            <rFont val="Tahoma"/>
            <family val="2"/>
          </rPr>
          <t xml:space="preserve">
</t>
        </r>
        <r>
          <rPr>
            <sz val="8"/>
            <rFont val="Tahoma"/>
            <family val="2"/>
          </rPr>
          <t xml:space="preserve">
</t>
        </r>
      </text>
    </comment>
    <comment ref="U73" authorId="0">
      <text>
        <r>
          <rPr>
            <b/>
            <sz val="8"/>
            <rFont val="Calibri"/>
            <family val="2"/>
          </rPr>
          <t>Building Reuse, Maintain Existing Walls, Floors &amp; Roof</t>
        </r>
        <r>
          <rPr>
            <sz val="8"/>
            <rFont val="Calibri"/>
            <family val="2"/>
          </rPr>
          <t xml:space="preserve">
1. Reuse Exterior Walls
2. Reuse Interior Structural Walls
3. Reuse Roof (including roof structure)
4. Reuse fenestration (including renovation to improve energy efficiency)
5. Other</t>
        </r>
        <r>
          <rPr>
            <b/>
            <sz val="8"/>
            <rFont val="Calibri"/>
            <family val="2"/>
          </rPr>
          <t xml:space="preserve">
</t>
        </r>
        <r>
          <rPr>
            <b/>
            <sz val="8"/>
            <rFont val="Tahoma"/>
            <family val="2"/>
          </rPr>
          <t xml:space="preserve">
</t>
        </r>
        <r>
          <rPr>
            <sz val="8"/>
            <rFont val="Tahoma"/>
            <family val="2"/>
          </rPr>
          <t xml:space="preserve">
</t>
        </r>
      </text>
    </comment>
    <comment ref="X73" authorId="0">
      <text>
        <r>
          <rPr>
            <b/>
            <sz val="8"/>
            <rFont val="Calibri"/>
            <family val="2"/>
          </rPr>
          <t>Building Reuse, Maintain Existing Walls, Floors &amp; Roof</t>
        </r>
        <r>
          <rPr>
            <sz val="8"/>
            <rFont val="Calibri"/>
            <family val="2"/>
          </rPr>
          <t xml:space="preserve">
1. Reuse Exterior Walls
2. Reuse Interior Structural Walls
3. Reuse Roof (including roof structure)
4. Reuse fenestration (including renovation to improve energy efficiency)
5. Other</t>
        </r>
        <r>
          <rPr>
            <b/>
            <sz val="8"/>
            <rFont val="Calibri"/>
            <family val="2"/>
          </rPr>
          <t xml:space="preserve">
</t>
        </r>
        <r>
          <rPr>
            <b/>
            <sz val="8"/>
            <rFont val="Tahoma"/>
            <family val="2"/>
          </rPr>
          <t xml:space="preserve">
</t>
        </r>
        <r>
          <rPr>
            <sz val="8"/>
            <rFont val="Tahoma"/>
            <family val="2"/>
          </rPr>
          <t xml:space="preserve">
</t>
        </r>
      </text>
    </comment>
    <comment ref="AA73" authorId="0">
      <text>
        <r>
          <rPr>
            <b/>
            <sz val="8"/>
            <rFont val="Calibri"/>
            <family val="2"/>
          </rPr>
          <t>Building Reuse, Maintain Existing Walls, Floors &amp; Roof</t>
        </r>
        <r>
          <rPr>
            <sz val="8"/>
            <rFont val="Calibri"/>
            <family val="2"/>
          </rPr>
          <t xml:space="preserve">
1. Reuse Exterior Walls
2. Reuse Interior Structural Walls
3. Reuse Roof (including roof structure)
4. Reuse fenestration (including renovation to improve energy efficiency)
5. Other</t>
        </r>
        <r>
          <rPr>
            <b/>
            <sz val="8"/>
            <rFont val="Calibri"/>
            <family val="2"/>
          </rPr>
          <t xml:space="preserve">
</t>
        </r>
        <r>
          <rPr>
            <b/>
            <sz val="8"/>
            <rFont val="Tahoma"/>
            <family val="2"/>
          </rPr>
          <t xml:space="preserve">
</t>
        </r>
        <r>
          <rPr>
            <sz val="8"/>
            <rFont val="Tahoma"/>
            <family val="2"/>
          </rPr>
          <t xml:space="preserve">
</t>
        </r>
      </text>
    </comment>
    <comment ref="K110"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Y4" authorId="2">
      <text>
        <r>
          <rPr>
            <b/>
            <sz val="8"/>
            <rFont val="Calibri"/>
            <family val="2"/>
          </rPr>
          <t>For projects involving the renovation of one building and the construction of a new (separate building) consider using separate checklists for each building.  This is particularly important if the renovation component is a minor renovation (construction cost less than 50% of the CRV of the existing building).</t>
        </r>
        <r>
          <rPr>
            <sz val="8"/>
            <rFont val="Calibri"/>
            <family val="2"/>
          </rPr>
          <t xml:space="preserve">
</t>
        </r>
      </text>
    </comment>
    <comment ref="O21" authorId="0">
      <text>
        <r>
          <rPr>
            <b/>
            <sz val="8"/>
            <rFont val="Tahoma"/>
            <family val="2"/>
          </rPr>
          <t xml:space="preserve">Site Selection:
</t>
        </r>
        <r>
          <rPr>
            <sz val="8"/>
            <rFont val="Calibri"/>
            <family val="2"/>
          </rPr>
          <t xml:space="preserve">1. Site is NOT prime farmland
2. Site is NOT previously undeveloped land lower than 5 ft. above 100 year flood plain.
3. Land is NOT habitat for threatened or endangered species.
4. Land is NOT within 100 ft. of wetlands
5. Land is public parkland (Parkland Exception)
6. Other
</t>
        </r>
      </text>
    </comment>
    <comment ref="R21" authorId="0">
      <text>
        <r>
          <rPr>
            <b/>
            <sz val="8"/>
            <rFont val="Tahoma"/>
            <family val="2"/>
          </rPr>
          <t xml:space="preserve">Site Selection:
</t>
        </r>
        <r>
          <rPr>
            <sz val="8"/>
            <rFont val="Calibri"/>
            <family val="2"/>
          </rPr>
          <t xml:space="preserve">1. Site is NOT prime farmland
2. Site is NOT previously undeveloped land lower than 5 ft. above 100 year flood plain.
3. Land is NOT habitat for threatened or endangered species.
4. Land is NOT within 100 ft. of wetlands
5. Land is public parkland (Parkland Exception)
6. Other
</t>
        </r>
      </text>
    </comment>
    <comment ref="U21" authorId="0">
      <text>
        <r>
          <rPr>
            <b/>
            <sz val="8"/>
            <rFont val="Tahoma"/>
            <family val="2"/>
          </rPr>
          <t xml:space="preserve">Site Selection:
</t>
        </r>
        <r>
          <rPr>
            <sz val="8"/>
            <rFont val="Calibri"/>
            <family val="2"/>
          </rPr>
          <t xml:space="preserve">1. Site is NOT prime farmland
2. Site is NOT previously undeveloped land lower than 5 ft. above 100 year flood plain.
3. Land is NOT habitat for threatened or endangered species.
4. Land is NOT within 100 ft. of wetlands
5. Land is public parkland (Parkland Exception)
6. Other
</t>
        </r>
      </text>
    </comment>
    <comment ref="X21" authorId="0">
      <text>
        <r>
          <rPr>
            <b/>
            <sz val="8"/>
            <rFont val="Tahoma"/>
            <family val="2"/>
          </rPr>
          <t xml:space="preserve">Site Selection:
</t>
        </r>
        <r>
          <rPr>
            <sz val="8"/>
            <rFont val="Calibri"/>
            <family val="2"/>
          </rPr>
          <t xml:space="preserve">1. Site is NOT prime farmland
2. Site is NOT previously undeveloped land lower than 5 ft. above 100 year flood plain.
3. Land is NOT habitat for threatened or endangered species.
4. Land is NOT within 100 ft. of wetlands
5. Land is public parkland (Parkland Exception)
6. Other
</t>
        </r>
      </text>
    </comment>
    <comment ref="AA21" authorId="0">
      <text>
        <r>
          <rPr>
            <b/>
            <sz val="8"/>
            <rFont val="Tahoma"/>
            <family val="2"/>
          </rPr>
          <t xml:space="preserve">Site Selection:
</t>
        </r>
        <r>
          <rPr>
            <sz val="8"/>
            <rFont val="Calibri"/>
            <family val="2"/>
          </rPr>
          <t xml:space="preserve">1. Site is NOT prime farmland
2. Site is NOT previously undeveloped land lower than 5 ft. above 100 year flood plain.
3. Land is NOT habitat for threatened or endangered species.
4. Land is NOT within 100 ft. of wetlands
5. Land is public parkland (Parkland Exception)
6. Other
</t>
        </r>
      </text>
    </comment>
    <comment ref="O55" authorId="0">
      <text>
        <r>
          <rPr>
            <b/>
            <sz val="8"/>
            <rFont val="Calibri"/>
            <family val="2"/>
          </rPr>
          <t xml:space="preserve">Zero Use of Ozone Depleting Compounds (CFC's &amp; HCFC's):
</t>
        </r>
        <r>
          <rPr>
            <sz val="8"/>
            <rFont val="Tahoma"/>
            <family val="2"/>
          </rPr>
          <t xml:space="preserve">
</t>
        </r>
        <r>
          <rPr>
            <sz val="8"/>
            <rFont val="Calibri"/>
            <family val="2"/>
          </rPr>
          <t>1. Zero use of CFC based refrigerants in HVAC and refrigerant systems.
2. Existing HVAC systems are used,  a CFC phase out conversion will occur prior to project completion.  Refrigerant will be recovered and recycled.
Examples of refrigerants with zero ozone depleting potential are:  HFC-23, 134a, 245fa, 404A, 407C, 410A, 507A.</t>
        </r>
      </text>
    </comment>
    <comment ref="R55" authorId="0">
      <text>
        <r>
          <rPr>
            <b/>
            <sz val="8"/>
            <rFont val="Calibri"/>
            <family val="2"/>
          </rPr>
          <t xml:space="preserve">Zero Use of Ozone Depleting Compounds (CFC's &amp; HCFC's):
</t>
        </r>
        <r>
          <rPr>
            <sz val="8"/>
            <rFont val="Tahoma"/>
            <family val="2"/>
          </rPr>
          <t xml:space="preserve">
</t>
        </r>
        <r>
          <rPr>
            <sz val="8"/>
            <rFont val="Calibri"/>
            <family val="2"/>
          </rPr>
          <t>1. Zero use of CFC based refrigerants in HVAC and refrigerant systems.
2. Existing HVAC systems are used,  a CFC phase out conversion will occur prior to project completion.  Refrigerant will be recovered and recycled.
Examples of refrigerants with zero ozone depleting potential are:  HFC-23, 134a, 245fa, 404A, 407C, 410A, 507A.</t>
        </r>
      </text>
    </comment>
    <comment ref="U55" authorId="0">
      <text>
        <r>
          <rPr>
            <b/>
            <sz val="8"/>
            <rFont val="Calibri"/>
            <family val="2"/>
          </rPr>
          <t xml:space="preserve">Zero Use of Ozone Depleting Compounds (CFC's &amp; HCFC's):
</t>
        </r>
        <r>
          <rPr>
            <sz val="8"/>
            <rFont val="Tahoma"/>
            <family val="2"/>
          </rPr>
          <t xml:space="preserve">
</t>
        </r>
        <r>
          <rPr>
            <sz val="8"/>
            <rFont val="Calibri"/>
            <family val="2"/>
          </rPr>
          <t>1. Zero use of CFC based refrigerants in HVAC and refrigerant systems.
2. Existing HVAC systems are used,  a CFC phase out conversion will occur prior to project completion.  Refrigerant will be recovered and recycled.
Examples of refrigerants with zero ozone depleting potential are:  HFC-23, 134a, 245fa, 404A, 407C, 410A, 507A.</t>
        </r>
      </text>
    </comment>
    <comment ref="X55" authorId="0">
      <text>
        <r>
          <rPr>
            <b/>
            <sz val="8"/>
            <rFont val="Calibri"/>
            <family val="2"/>
          </rPr>
          <t xml:space="preserve">Zero Use of Ozone Depleting Compounds (CFC's &amp; HCFC's):
</t>
        </r>
        <r>
          <rPr>
            <sz val="8"/>
            <rFont val="Tahoma"/>
            <family val="2"/>
          </rPr>
          <t xml:space="preserve">
</t>
        </r>
        <r>
          <rPr>
            <sz val="8"/>
            <rFont val="Calibri"/>
            <family val="2"/>
          </rPr>
          <t>1. Zero use of CFC based refrigerants in HVAC and refrigerant systems.
2. Existing HVAC systems are used,  a CFC phase out conversion will occur prior to project completion.  Refrigerant will be recovered and recycled.
Examples of refrigerants with zero ozone depleting potential are:  HFC-23, 134a, 245fa, 404A, 407C, 410A, 507A.</t>
        </r>
      </text>
    </comment>
    <comment ref="AA55" authorId="0">
      <text>
        <r>
          <rPr>
            <b/>
            <sz val="8"/>
            <rFont val="Calibri"/>
            <family val="2"/>
          </rPr>
          <t xml:space="preserve">Zero Use of Ozone Depleting Compounds (CFC's &amp; HCFC's):
</t>
        </r>
        <r>
          <rPr>
            <sz val="8"/>
            <rFont val="Tahoma"/>
            <family val="2"/>
          </rPr>
          <t xml:space="preserve">
</t>
        </r>
        <r>
          <rPr>
            <sz val="8"/>
            <rFont val="Calibri"/>
            <family val="2"/>
          </rPr>
          <t>1. Zero use of CFC based refrigerants in HVAC and refrigerant systems.
2. Existing HVAC systems are used,  a CFC phase out conversion will occur prior to project completion.  Refrigerant will be recovered and recycled.
Examples of refrigerants with zero ozone depleting potential are:  HFC-23, 134a, 245fa, 404A, 407C, 410A, 507A.</t>
        </r>
      </text>
    </comment>
    <comment ref="K111"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K112"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K113"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K114"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K115"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N110"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N111"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N112"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N113"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N114"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N115"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Q110"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Q111"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Q112"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Q113"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Q114"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Q115"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T110"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T111"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T112"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T113"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T114"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T115"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W110"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W111"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W112"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W113"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W114"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W115"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Z110"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Z111"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Z112"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Z113"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Z114"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 ref="Z115" authorId="2">
      <text>
        <r>
          <rPr>
            <b/>
            <sz val="8"/>
            <rFont val="Tahoma"/>
            <family val="2"/>
          </rPr>
          <t>Two types of credits are addressed here:
1. Innovation in Design (a maximum of 5 credits)
2. Exemplary Performance (a maximum of 3 credits)</t>
        </r>
        <r>
          <rPr>
            <sz val="8"/>
            <rFont val="Tahoma"/>
            <family val="2"/>
          </rPr>
          <t xml:space="preserve">
</t>
        </r>
      </text>
    </comment>
  </commentList>
</comments>
</file>

<file path=xl/sharedStrings.xml><?xml version="1.0" encoding="utf-8"?>
<sst xmlns="http://schemas.openxmlformats.org/spreadsheetml/2006/main" count="897" uniqueCount="682">
  <si>
    <t>PAIS</t>
  </si>
  <si>
    <t>PAAL</t>
  </si>
  <si>
    <t>PARA</t>
  </si>
  <si>
    <t>PERI</t>
  </si>
  <si>
    <t>PECO</t>
  </si>
  <si>
    <t>PIMI</t>
  </si>
  <si>
    <t>PAAV</t>
  </si>
  <si>
    <t>PEVI</t>
  </si>
  <si>
    <t>PETE</t>
  </si>
  <si>
    <t>PEFO</t>
  </si>
  <si>
    <t>PETR</t>
  </si>
  <si>
    <t>PIRO</t>
  </si>
  <si>
    <t>PINN</t>
  </si>
  <si>
    <t>PISP</t>
  </si>
  <si>
    <t>PIPE</t>
  </si>
  <si>
    <t>PISC</t>
  </si>
  <si>
    <t>PORE</t>
  </si>
  <si>
    <t>POEX</t>
  </si>
  <si>
    <t>POGR</t>
  </si>
  <si>
    <t>POCH</t>
  </si>
  <si>
    <t>POHE</t>
  </si>
  <si>
    <t>POPO</t>
  </si>
  <si>
    <t>WHHO</t>
  </si>
  <si>
    <t>PRSF</t>
  </si>
  <si>
    <t>PRWI</t>
  </si>
  <si>
    <t>PUHO</t>
  </si>
  <si>
    <t>PUHE</t>
  </si>
  <si>
    <t>QUSH</t>
  </si>
  <si>
    <t>RABR</t>
  </si>
  <si>
    <t>REDW</t>
  </si>
  <si>
    <t>RICH</t>
  </si>
  <si>
    <t>RIGR</t>
  </si>
  <si>
    <t>ROCR</t>
  </si>
  <si>
    <t>ROMO</t>
  </si>
  <si>
    <t>ROWI</t>
  </si>
  <si>
    <t>ROCA</t>
  </si>
  <si>
    <t>RORI</t>
  </si>
  <si>
    <t>ROLA</t>
  </si>
  <si>
    <t>RUCA</t>
  </si>
  <si>
    <t>SAHI</t>
  </si>
  <si>
    <t>SAGU</t>
  </si>
  <si>
    <t>SACN</t>
  </si>
  <si>
    <t>SACR</t>
  </si>
  <si>
    <t>SAPA</t>
  </si>
  <si>
    <t>SAGA</t>
  </si>
  <si>
    <t>SAMA</t>
  </si>
  <si>
    <t>SAPU</t>
  </si>
  <si>
    <t>SARI</t>
  </si>
  <si>
    <t>SAAN</t>
  </si>
  <si>
    <t>SAFR</t>
  </si>
  <si>
    <t>SAJU</t>
  </si>
  <si>
    <t>SAJH</t>
  </si>
  <si>
    <t>SAND</t>
  </si>
  <si>
    <t>SAFE</t>
  </si>
  <si>
    <t>SAMO</t>
  </si>
  <si>
    <t>SARA</t>
  </si>
  <si>
    <t>SAIR</t>
  </si>
  <si>
    <t>SCBL</t>
  </si>
  <si>
    <t>SEMO</t>
  </si>
  <si>
    <t>SEKI</t>
  </si>
  <si>
    <t>SEBE</t>
  </si>
  <si>
    <t>SHEN</t>
  </si>
  <si>
    <t>SHIL</t>
  </si>
  <si>
    <t>SHNC</t>
  </si>
  <si>
    <t>SITK</t>
  </si>
  <si>
    <t>SLBE</t>
  </si>
  <si>
    <t>SPAR</t>
  </si>
  <si>
    <t>STLI</t>
  </si>
  <si>
    <t>STEA</t>
  </si>
  <si>
    <t>STRI</t>
  </si>
  <si>
    <t>SRNC</t>
  </si>
  <si>
    <t>SUIT</t>
  </si>
  <si>
    <t>SUCR</t>
  </si>
  <si>
    <t>TAPR</t>
  </si>
  <si>
    <t>THKO</t>
  </si>
  <si>
    <t>OLST</t>
  </si>
  <si>
    <t>THRO</t>
  </si>
  <si>
    <t>THRB</t>
  </si>
  <si>
    <t>THRI</t>
  </si>
  <si>
    <t>THIS</t>
  </si>
  <si>
    <t>THJE</t>
  </si>
  <si>
    <t>THST</t>
  </si>
  <si>
    <t>TICA</t>
  </si>
  <si>
    <t>TIMU</t>
  </si>
  <si>
    <t>TONT</t>
  </si>
  <si>
    <t>TOSY</t>
  </si>
  <si>
    <t>TRTE</t>
  </si>
  <si>
    <t>TUMA</t>
  </si>
  <si>
    <t>TUPE</t>
  </si>
  <si>
    <t>TUAI</t>
  </si>
  <si>
    <t>TUIN</t>
  </si>
  <si>
    <t>TUZI</t>
  </si>
  <si>
    <t>USAR</t>
  </si>
  <si>
    <t>ULSG</t>
  </si>
  <si>
    <t>UPDE</t>
  </si>
  <si>
    <t>VAFO</t>
  </si>
  <si>
    <t>VAMA</t>
  </si>
  <si>
    <t>VICK</t>
  </si>
  <si>
    <t>VINC</t>
  </si>
  <si>
    <t>VIVE</t>
  </si>
  <si>
    <t>VIIS</t>
  </si>
  <si>
    <t>VICR</t>
  </si>
  <si>
    <t>VOYA</t>
  </si>
  <si>
    <t>WACA</t>
  </si>
  <si>
    <t>WAPA</t>
  </si>
  <si>
    <t>WASH</t>
  </si>
  <si>
    <t>WABA</t>
  </si>
  <si>
    <t>WEFA</t>
  </si>
  <si>
    <t>NWAK</t>
  </si>
  <si>
    <t>WHIS</t>
  </si>
  <si>
    <t>WHSA</t>
  </si>
  <si>
    <t>WHMI</t>
  </si>
  <si>
    <t>WIHO</t>
  </si>
  <si>
    <t>WICR</t>
  </si>
  <si>
    <t>WICA</t>
  </si>
  <si>
    <t>WOTR</t>
  </si>
  <si>
    <t>WORI</t>
  </si>
  <si>
    <t>WRST</t>
  </si>
  <si>
    <t>WRBR</t>
  </si>
  <si>
    <t>WUPA</t>
  </si>
  <si>
    <t>YELL</t>
  </si>
  <si>
    <t>YORK</t>
  </si>
  <si>
    <t>YONB</t>
  </si>
  <si>
    <t>YOSE</t>
  </si>
  <si>
    <t>YUHO</t>
  </si>
  <si>
    <t>YUCH</t>
  </si>
  <si>
    <t>ZION</t>
  </si>
  <si>
    <t>Concisely explain how credit/requirement is met at this milestone:</t>
  </si>
  <si>
    <t>Sustainability features that are federal requirements, but have no parallel LEED credit, are identified at the left with green.  Clicking the green cell will automatically navigate to the originating federal regulation.</t>
  </si>
  <si>
    <t>Gross Project Construction Cost:</t>
  </si>
  <si>
    <t>Gross Building Construction Cost:</t>
  </si>
  <si>
    <t>Gross Non Building (i.e. Site) Cost:</t>
  </si>
  <si>
    <r>
      <rPr>
        <vertAlign val="superscript"/>
        <sz val="11"/>
        <color indexed="8"/>
        <rFont val="Calibri"/>
        <family val="2"/>
      </rPr>
      <t>***</t>
    </r>
    <r>
      <rPr>
        <sz val="11"/>
        <color theme="1"/>
        <rFont val="Calibri"/>
        <family val="2"/>
      </rPr>
      <t xml:space="preserve"> The federal requirement (from EISA 2007) that relates to these LEED-NC credits is "Where life cycle cost effective, design systems to provide not less than 30 percent  of  the  hot  water  demand  through  the installation  and  use  of solar hot water heaters."  The LEED credits for this item stipulates a percentage of total energy consumption to be provided by on site renewable sources.  In some cases meeting the federal requirement will also meet the LEED requirement for these credits. </t>
    </r>
  </si>
  <si>
    <t>Procure Energy Star or FEMP designated products</t>
  </si>
  <si>
    <t>CFR Title 10, Part 436.4</t>
  </si>
  <si>
    <t>Recycled Content, 10% (post-consumer + ½ pre-consumer).  Use EPA's CPG for designated products to use)</t>
  </si>
  <si>
    <t>Stormwater Design, Quantity Control (See EISA Section 438)</t>
  </si>
  <si>
    <t>Stormwater Design, Quality Control (See EISA Section 438)</t>
  </si>
  <si>
    <t>Water Efficient Landscaping, Reduce by 50% (see Guiding Principle III - Protect and Conserve Water)</t>
  </si>
  <si>
    <t>Construction Waste Management, Divert 50% from Disposal (see Guiding Principle V - Reduce Environmental Impact of Materials)</t>
  </si>
  <si>
    <t>Measurement &amp; Verification (see Guiding Principle II - Optimize Energy Performance)</t>
  </si>
  <si>
    <t>Enhanced Refrigerant Management (see Guiding Principle V - Reduce Environmental Impact of Materials)</t>
  </si>
  <si>
    <t>Fundamental Refrigerant Management (see Guiding Principle V - Reduce Environmental Impact of Materials)</t>
  </si>
  <si>
    <t>Minimum Energy Performance (see Guiding Principle II Optimize Energy Performance)</t>
  </si>
  <si>
    <t>Fundamental Commissioning of the Building Energy Systems * (see Guiding Principle I - Employ Integrated Design Principles)</t>
  </si>
  <si>
    <t>Water Use Reduction, 20% Reduction (see Guiding Principle III - Protect and Conserve Water)</t>
  </si>
  <si>
    <t>Daylight &amp; Views, Daylight 75% of Spaces (See Guiding Principle IV, Enhance Indoor Environmental Quality)</t>
  </si>
  <si>
    <t>Thermal Comfort, Design (See Guiding Principle IV, Enhance Indoor Environmental Quality)</t>
  </si>
  <si>
    <t>Controllability of Systems, Lighting (See Guiding Principle IV, Enhance Indoor Environmental Quality)</t>
  </si>
  <si>
    <t>Low-Emitting Materials, Paints &amp; Coatings (See Guiding Principle IV, Enhance Indoor Environmental Quality)</t>
  </si>
  <si>
    <t>Low-Emitting Materials, Adhesives &amp; Sealants (See Guiding Principle IV, Enhance Indoor Environmental Quality)</t>
  </si>
  <si>
    <t>Construction IAQ Management Plan, Before Occupancy (See Guiding Principle IV, Enhance Indoor Environmental Quality)</t>
  </si>
  <si>
    <t>Construction IAQ Management Plan, During Construction (See Guiding Principle IV, Enhance Indoor Environmental Quality)</t>
  </si>
  <si>
    <t>Minimum IAQ Performance (See Guiding Principle IV, Enhance Indoor Environmental Quality)</t>
  </si>
  <si>
    <t>Energy Efficient Electronic Products (Select EPEAT) (Predominantly relates to purchases of desktop/laptop computers and peripherals)</t>
  </si>
  <si>
    <t>Y, N, N/A</t>
  </si>
  <si>
    <t>Points</t>
  </si>
  <si>
    <r>
      <t xml:space="preserve">Certified: </t>
    </r>
    <r>
      <rPr>
        <sz val="10"/>
        <rFont val="Arial"/>
        <family val="2"/>
      </rPr>
      <t xml:space="preserve"> 40-49 points,  </t>
    </r>
    <r>
      <rPr>
        <b/>
        <sz val="10"/>
        <rFont val="Arial"/>
        <family val="2"/>
      </rPr>
      <t xml:space="preserve">Silver: </t>
    </r>
    <r>
      <rPr>
        <sz val="10"/>
        <rFont val="Arial"/>
        <family val="2"/>
      </rPr>
      <t xml:space="preserve"> 50-59 points,  </t>
    </r>
    <r>
      <rPr>
        <b/>
        <sz val="10"/>
        <rFont val="Arial"/>
        <family val="2"/>
      </rPr>
      <t>Gold:</t>
    </r>
    <r>
      <rPr>
        <sz val="10"/>
        <rFont val="Arial"/>
        <family val="2"/>
      </rPr>
      <t xml:space="preserve">  60-79 points,  </t>
    </r>
    <r>
      <rPr>
        <b/>
        <sz val="10"/>
        <rFont val="Arial"/>
        <family val="2"/>
      </rPr>
      <t xml:space="preserve">Platinum: </t>
    </r>
    <r>
      <rPr>
        <sz val="10"/>
        <rFont val="Arial"/>
        <family val="2"/>
      </rPr>
      <t xml:space="preserve"> 80+ points</t>
    </r>
  </si>
  <si>
    <t>WE Prereq 1</t>
  </si>
  <si>
    <t xml:space="preserve">EA Credit 1 
 </t>
  </si>
  <si>
    <t>On-Site Renewable Energy***  1%-13% Renewable Energy</t>
  </si>
  <si>
    <t>RP Credit 1.1</t>
  </si>
  <si>
    <t>RP Credit 1.2</t>
  </si>
  <si>
    <t>RP Credit 1.3</t>
  </si>
  <si>
    <t>RP Credit 1.4</t>
  </si>
  <si>
    <t>Regional Priority Credit: Region Defined</t>
  </si>
  <si>
    <t>This checklist is organized around the LEED NC v3, 2009 checklist and also accounts for progress in meeting federal sustainability requirements  (Guiding Principles).</t>
  </si>
  <si>
    <t>Fulfillment of Guiding Principles for HPSB completes 18 LEED NC credits and 6 prerequisites.</t>
  </si>
  <si>
    <t>Building Reuse, Maintain Existing Walls, Floors &amp; Roof</t>
  </si>
  <si>
    <t>Building Reuse, Maintain Interior Nonstructural Elements</t>
  </si>
  <si>
    <t>MR Credit 2</t>
  </si>
  <si>
    <t>MR Credit 3</t>
  </si>
  <si>
    <t>Materials Reuse</t>
  </si>
  <si>
    <t>MR Credit 5</t>
  </si>
  <si>
    <t>Regional Materials, Extracted, Processed &amp; Manufactured Regionally</t>
  </si>
  <si>
    <t>WE Credit 1</t>
  </si>
  <si>
    <t>MR Credit 4</t>
  </si>
  <si>
    <t>Low-Emitting Materials, Flooring Materials (See Guiding Principle IV, Enhance Indoor Environmental Quality)</t>
  </si>
  <si>
    <t>WE Credit 3</t>
  </si>
  <si>
    <t>WE Credit 1
(cont'd)</t>
  </si>
  <si>
    <t>MR Credit 2
(cont'd)</t>
  </si>
  <si>
    <t>ID Credit 1.5</t>
  </si>
  <si>
    <t>Building Size (Square Feet)</t>
  </si>
  <si>
    <t>Enhanced Commissioning (required for projects with building size &gt; 5,000 sf) (see Guiding Principle I - Employ Integrated Design Principles)</t>
  </si>
  <si>
    <t>If Renovation, Exist. Bldg. CRV</t>
  </si>
  <si>
    <t>Y, N, NA</t>
  </si>
  <si>
    <t>Construction Activity Pollution Prevention</t>
  </si>
  <si>
    <t xml:space="preserve">Site Selection </t>
  </si>
  <si>
    <t>Development Density &amp; Community Connectivity</t>
  </si>
  <si>
    <t>Brownfield Redevelopment</t>
  </si>
  <si>
    <t>Alternative Transportation, Public Transportation Access</t>
  </si>
  <si>
    <t>Alternative Transportation, Bicycle Storage &amp; Changing Rooms</t>
  </si>
  <si>
    <t>Alternative Transportation, Low-Emitting &amp; Fuel-Efficient Vehicles</t>
  </si>
  <si>
    <t>Alternative Transportation, Parking Capacity</t>
  </si>
  <si>
    <t>Site Development, Protect or Restore Habitat</t>
  </si>
  <si>
    <t>Site Development, Maximize Open Space</t>
  </si>
  <si>
    <t>Heat Island Effect, Non-Roof</t>
  </si>
  <si>
    <t>Heat Island Effect, Roof</t>
  </si>
  <si>
    <t>Light Pollution Reduction</t>
  </si>
  <si>
    <t>Water Efficient Landscaping, No Potable Use or No Irrigation</t>
  </si>
  <si>
    <t>Innovative Wastewater Technologies</t>
  </si>
  <si>
    <t>Green Power</t>
  </si>
  <si>
    <t>Storage &amp; Collection of Recyclables</t>
  </si>
  <si>
    <t>Construction Waste Management, Divert 75% from Disposal</t>
  </si>
  <si>
    <t>Recycled Content, 20% (post-consumer + ½ pre-consumer)</t>
  </si>
  <si>
    <t>Environmental Tobacco Smoke (ETS) Control</t>
  </si>
  <si>
    <t>Outdoor Air Delivery Monitoring</t>
  </si>
  <si>
    <t>Increased Ventilation</t>
  </si>
  <si>
    <t>Low-Emitting Materials, Composite Wood &amp; Agrifiber Products</t>
  </si>
  <si>
    <t>Indoor Chemical &amp; Pollutant Source Control</t>
  </si>
  <si>
    <t>Controllability of Systems, Thermal Comfort</t>
  </si>
  <si>
    <t>Thermal Comfort, Verification</t>
  </si>
  <si>
    <t>Daylight &amp; Views, Views for 90% of Spaces</t>
  </si>
  <si>
    <t>Innovation in Design: Provide Specific Title</t>
  </si>
  <si>
    <r>
      <t>LEED</t>
    </r>
    <r>
      <rPr>
        <vertAlign val="superscript"/>
        <sz val="10"/>
        <rFont val="Arial"/>
        <family val="2"/>
      </rPr>
      <t xml:space="preserve">® </t>
    </r>
    <r>
      <rPr>
        <sz val="10"/>
        <rFont val="Arial"/>
        <family val="2"/>
      </rPr>
      <t>Accredited Professional</t>
    </r>
  </si>
  <si>
    <t>LEED Certification Rating System</t>
  </si>
  <si>
    <t>For more information on LEED Certification and credits, visit www.usgbc.org</t>
  </si>
  <si>
    <t>Predesign</t>
  </si>
  <si>
    <t>Schematic Design</t>
  </si>
  <si>
    <t>Design Development</t>
  </si>
  <si>
    <t>Construction Documents</t>
  </si>
  <si>
    <t>Soundscape Preservation</t>
  </si>
  <si>
    <t>Dark Sky Preservation</t>
  </si>
  <si>
    <t>Water Metering</t>
  </si>
  <si>
    <t>Protect Hydrology</t>
  </si>
  <si>
    <t>Reduce Fossil Fuel Derived Energy</t>
  </si>
  <si>
    <t>Water Used for Energy Conservation</t>
  </si>
  <si>
    <t>EPACT 2005, Section 104</t>
  </si>
  <si>
    <t>EISA 2007, Section 433</t>
  </si>
  <si>
    <t>NPS Policy</t>
  </si>
  <si>
    <t>EPACT 2005, Section 109</t>
  </si>
  <si>
    <t>EISA 2007, Section 438</t>
  </si>
  <si>
    <t>Fed Reqmt Met?</t>
  </si>
  <si>
    <t>N/A</t>
  </si>
  <si>
    <r>
      <t xml:space="preserve">Complete Integrated Design Narrative </t>
    </r>
    <r>
      <rPr>
        <u val="single"/>
        <sz val="10"/>
        <color indexed="10"/>
        <rFont val="Arial"/>
        <family val="2"/>
      </rPr>
      <t>During Predesign Only</t>
    </r>
  </si>
  <si>
    <t>LEED-NC Subtotal</t>
  </si>
  <si>
    <t>Sustainability Features</t>
  </si>
  <si>
    <t>Architect/Engineer Firm:</t>
  </si>
  <si>
    <t>Project Title:</t>
  </si>
  <si>
    <t xml:space="preserve">Construction </t>
  </si>
  <si>
    <t>Max. Fed Reqmt?</t>
  </si>
  <si>
    <t xml:space="preserve">Total LEED-NC Credits </t>
  </si>
  <si>
    <t>Park/PMIS:</t>
  </si>
  <si>
    <t>SS Prereq 1</t>
  </si>
  <si>
    <t>SS Credit 1</t>
  </si>
  <si>
    <t>SS Credit 2</t>
  </si>
  <si>
    <t>SS Credit 3</t>
  </si>
  <si>
    <t>SS Credit 4.1</t>
  </si>
  <si>
    <t>SS Credit 4.2</t>
  </si>
  <si>
    <t>SS Credit 4.3</t>
  </si>
  <si>
    <t>SS Credit 4.4</t>
  </si>
  <si>
    <t>SS Credit 5.1</t>
  </si>
  <si>
    <t>SS Credit 5.2</t>
  </si>
  <si>
    <t>SS Credit 6.1</t>
  </si>
  <si>
    <t>SS Credit 6.2</t>
  </si>
  <si>
    <t>SS Credit 7.1</t>
  </si>
  <si>
    <t>SS Credit 7.2</t>
  </si>
  <si>
    <t>SS Credit 8</t>
  </si>
  <si>
    <t>WE Credit 2</t>
  </si>
  <si>
    <t>EA Prereq 1</t>
  </si>
  <si>
    <t>EA Prereq 2</t>
  </si>
  <si>
    <t>EA Prereq 3</t>
  </si>
  <si>
    <t xml:space="preserve">EA Credit 2 </t>
  </si>
  <si>
    <t>EA Credit 3</t>
  </si>
  <si>
    <t>EA Credit 4</t>
  </si>
  <si>
    <t>EA Credit 6</t>
  </si>
  <si>
    <t>% Federal Regulations Achieved</t>
  </si>
  <si>
    <t>MR Prereq 1</t>
  </si>
  <si>
    <t>MR Credit 1.1</t>
  </si>
  <si>
    <t>MR Credit 1.2</t>
  </si>
  <si>
    <t>MR Credit 6</t>
  </si>
  <si>
    <t>MR Credit 7</t>
  </si>
  <si>
    <t>EQ Prereq 1</t>
  </si>
  <si>
    <t>EQ Prereq 2</t>
  </si>
  <si>
    <t>EQ Credit 1</t>
  </si>
  <si>
    <t>EQ Credit 2</t>
  </si>
  <si>
    <t>EQ Credit 3.1</t>
  </si>
  <si>
    <t>EQ Credit 3.2</t>
  </si>
  <si>
    <t>EQ Credit 4.1</t>
  </si>
  <si>
    <t>EQ Credit 4.2</t>
  </si>
  <si>
    <t>EQ Credit 4.3</t>
  </si>
  <si>
    <t>EQ Credit 4.4</t>
  </si>
  <si>
    <t>EQ Credit 5</t>
  </si>
  <si>
    <t>EQ Credit 6.1</t>
  </si>
  <si>
    <t>EQ Credit 6.2</t>
  </si>
  <si>
    <t>EQ Credit 7.1</t>
  </si>
  <si>
    <t>EQ Credit 7.2</t>
  </si>
  <si>
    <t>EQ Credit 8.1</t>
  </si>
  <si>
    <t>EQ Credit 8.2</t>
  </si>
  <si>
    <t>ID Credit 1.1</t>
  </si>
  <si>
    <t>ID Credit 1.2</t>
  </si>
  <si>
    <t>ID Credit 1.3</t>
  </si>
  <si>
    <t>ID Credit 1.4</t>
  </si>
  <si>
    <t>ID Credit 2</t>
  </si>
  <si>
    <t>MOU Guiding Principles &amp; EO 13423</t>
  </si>
  <si>
    <t>2006 NPS Mgmt Policies (Para. 4.9)</t>
  </si>
  <si>
    <t>2006 NPS Mgmt Policies (Para. 4.10)</t>
  </si>
  <si>
    <t>MOU Guiding Principles &amp; EO 13423 (pg. 3)</t>
  </si>
  <si>
    <t>EO 13423, Sec. 2.(h)</t>
  </si>
  <si>
    <t>Premium Efficiency Electric Motors</t>
  </si>
  <si>
    <t>LEED Certification Level</t>
  </si>
  <si>
    <t>EISA 2007, Section 523</t>
  </si>
  <si>
    <t>Biopreferred Products</t>
  </si>
  <si>
    <t>EO 13423, Sec. 2.(d)</t>
  </si>
  <si>
    <t xml:space="preserve">Rapidly Renewable Materials </t>
  </si>
  <si>
    <t>PMIS Submission</t>
  </si>
  <si>
    <t>Description:</t>
  </si>
  <si>
    <t>On-Site Renewable Energy***  Solar Thermal for Hot Water (Choose NA if proven not life cycle cost effective)</t>
  </si>
  <si>
    <t>State:</t>
  </si>
  <si>
    <t>Region:</t>
  </si>
  <si>
    <t>Type of Building</t>
  </si>
  <si>
    <t>Fund Source:</t>
  </si>
  <si>
    <t>Predesign Begin Date:</t>
  </si>
  <si>
    <t>FY of Const. Funding</t>
  </si>
  <si>
    <t>Park:</t>
  </si>
  <si>
    <t>Date:</t>
  </si>
  <si>
    <t>ABLI</t>
  </si>
  <si>
    <t>ACAD</t>
  </si>
  <si>
    <t>ADAM</t>
  </si>
  <si>
    <t>AFAM</t>
  </si>
  <si>
    <t>AFBG</t>
  </si>
  <si>
    <t>AGFO</t>
  </si>
  <si>
    <t>ALKA</t>
  </si>
  <si>
    <t>ALAG</t>
  </si>
  <si>
    <t>ALCA</t>
  </si>
  <si>
    <t>ALEU</t>
  </si>
  <si>
    <t>ALFL</t>
  </si>
  <si>
    <t>ALPO</t>
  </si>
  <si>
    <t>AMME</t>
  </si>
  <si>
    <t>AMIS</t>
  </si>
  <si>
    <t>ANAC</t>
  </si>
  <si>
    <t>ANDE</t>
  </si>
  <si>
    <t>ANJO</t>
  </si>
  <si>
    <t>ANIA</t>
  </si>
  <si>
    <t>ANTI</t>
  </si>
  <si>
    <t>ANCM</t>
  </si>
  <si>
    <t>APIS</t>
  </si>
  <si>
    <t>APPA</t>
  </si>
  <si>
    <t>APCO</t>
  </si>
  <si>
    <t>ARCH</t>
  </si>
  <si>
    <t>ARPO</t>
  </si>
  <si>
    <t>ARHO</t>
  </si>
  <si>
    <t>ASIS</t>
  </si>
  <si>
    <t>AZRU</t>
  </si>
  <si>
    <t>BADL</t>
  </si>
  <si>
    <t>BAWA</t>
  </si>
  <si>
    <t>BAND</t>
  </si>
  <si>
    <t>BATT</t>
  </si>
  <si>
    <t>BEOL</t>
  </si>
  <si>
    <t>BELA</t>
  </si>
  <si>
    <t>BIHO</t>
  </si>
  <si>
    <t>BISO</t>
  </si>
  <si>
    <t>BITH</t>
  </si>
  <si>
    <t>BICA</t>
  </si>
  <si>
    <t>BISC</t>
  </si>
  <si>
    <t>BLCA</t>
  </si>
  <si>
    <t>BLAC</t>
  </si>
  <si>
    <t>BLRI</t>
  </si>
  <si>
    <t>BUFF</t>
  </si>
  <si>
    <t>CABR</t>
  </si>
  <si>
    <t>CALI</t>
  </si>
  <si>
    <t>CANA</t>
  </si>
  <si>
    <t>CRHA</t>
  </si>
  <si>
    <t>CANY</t>
  </si>
  <si>
    <t>CACO</t>
  </si>
  <si>
    <t>CAHA</t>
  </si>
  <si>
    <t>CAME</t>
  </si>
  <si>
    <t>CAKR</t>
  </si>
  <si>
    <t>CALO</t>
  </si>
  <si>
    <t>CAHE</t>
  </si>
  <si>
    <t>CARE</t>
  </si>
  <si>
    <t>CAVO</t>
  </si>
  <si>
    <t>CARL</t>
  </si>
  <si>
    <t>CAVE</t>
  </si>
  <si>
    <t>CAGR</t>
  </si>
  <si>
    <t>CASA</t>
  </si>
  <si>
    <t>CACL</t>
  </si>
  <si>
    <t>CEBR</t>
  </si>
  <si>
    <t>CEBE</t>
  </si>
  <si>
    <t>CHSC</t>
  </si>
  <si>
    <t>CHAM</t>
  </si>
  <si>
    <t>CHIS</t>
  </si>
  <si>
    <t>CHPI</t>
  </si>
  <si>
    <t>CHAT</t>
  </si>
  <si>
    <t>CHOH</t>
  </si>
  <si>
    <t>CBPO</t>
  </si>
  <si>
    <t>CHCH</t>
  </si>
  <si>
    <t>CHIC</t>
  </si>
  <si>
    <t>CHRO</t>
  </si>
  <si>
    <t>CHIR</t>
  </si>
  <si>
    <t>CHRI</t>
  </si>
  <si>
    <t>CIRO</t>
  </si>
  <si>
    <t>CLBA</t>
  </si>
  <si>
    <t>CLMO</t>
  </si>
  <si>
    <t>COLO</t>
  </si>
  <si>
    <t>COLM</t>
  </si>
  <si>
    <t>COSW</t>
  </si>
  <si>
    <t>COGA</t>
  </si>
  <si>
    <t>CORO</t>
  </si>
  <si>
    <t>COWP</t>
  </si>
  <si>
    <t>CRLA</t>
  </si>
  <si>
    <t>CRMO</t>
  </si>
  <si>
    <t>CUGA</t>
  </si>
  <si>
    <t>CUIS</t>
  </si>
  <si>
    <t>CURE</t>
  </si>
  <si>
    <t>CUVA</t>
  </si>
  <si>
    <t>DABE</t>
  </si>
  <si>
    <t>DAAV</t>
  </si>
  <si>
    <t>DESO</t>
  </si>
  <si>
    <t>DEVA</t>
  </si>
  <si>
    <t>DELA</t>
  </si>
  <si>
    <t>DELE</t>
  </si>
  <si>
    <t>DEWA</t>
  </si>
  <si>
    <t>DENA</t>
  </si>
  <si>
    <t>DEMO</t>
  </si>
  <si>
    <t>DEPO</t>
  </si>
  <si>
    <t>DETO</t>
  </si>
  <si>
    <t>DINO</t>
  </si>
  <si>
    <t>DRTO</t>
  </si>
  <si>
    <t>EBLA</t>
  </si>
  <si>
    <t>EDAL</t>
  </si>
  <si>
    <t>EDIS</t>
  </si>
  <si>
    <t>EFMO</t>
  </si>
  <si>
    <t>EISE</t>
  </si>
  <si>
    <t>ELTE</t>
  </si>
  <si>
    <t>ELCA</t>
  </si>
  <si>
    <t>ELMA</t>
  </si>
  <si>
    <t>ELMO</t>
  </si>
  <si>
    <t>ELRO</t>
  </si>
  <si>
    <t>ELIS</t>
  </si>
  <si>
    <t>ERIE</t>
  </si>
  <si>
    <t>ESSE</t>
  </si>
  <si>
    <t>EUON</t>
  </si>
  <si>
    <t>EVER</t>
  </si>
  <si>
    <t>FAMA</t>
  </si>
  <si>
    <t>FEHA</t>
  </si>
  <si>
    <t>FIIS</t>
  </si>
  <si>
    <t>FILA</t>
  </si>
  <si>
    <t>FLNI</t>
  </si>
  <si>
    <t>FLFO</t>
  </si>
  <si>
    <t>FOTH</t>
  </si>
  <si>
    <t>FOBO</t>
  </si>
  <si>
    <t>FOCA</t>
  </si>
  <si>
    <t>FODA</t>
  </si>
  <si>
    <t>FODO</t>
  </si>
  <si>
    <t>FDNC</t>
  </si>
  <si>
    <t>FODU</t>
  </si>
  <si>
    <t>FOFO</t>
  </si>
  <si>
    <t>FOFR</t>
  </si>
  <si>
    <t>FOLA</t>
  </si>
  <si>
    <t>FOLS</t>
  </si>
  <si>
    <t>FOMA</t>
  </si>
  <si>
    <t>FOMC</t>
  </si>
  <si>
    <t>FOMO</t>
  </si>
  <si>
    <t>FONE</t>
  </si>
  <si>
    <t>FOPO</t>
  </si>
  <si>
    <t>FOPU</t>
  </si>
  <si>
    <t>FORA</t>
  </si>
  <si>
    <t>FOSC</t>
  </si>
  <si>
    <t>FOSM</t>
  </si>
  <si>
    <t>FOST</t>
  </si>
  <si>
    <t>FOSU</t>
  </si>
  <si>
    <t>FOUN</t>
  </si>
  <si>
    <t>FOUS</t>
  </si>
  <si>
    <t>FOVA</t>
  </si>
  <si>
    <t>FOWA</t>
  </si>
  <si>
    <t>FOBU</t>
  </si>
  <si>
    <t>FRDE</t>
  </si>
  <si>
    <t>FRDO</t>
  </si>
  <si>
    <t>FRLA</t>
  </si>
  <si>
    <t>FRED</t>
  </si>
  <si>
    <t>FRSP</t>
  </si>
  <si>
    <t>FRHI</t>
  </si>
  <si>
    <t>GAAR</t>
  </si>
  <si>
    <t>GATE</t>
  </si>
  <si>
    <t>GARI</t>
  </si>
  <si>
    <t>GEGR</t>
  </si>
  <si>
    <t>GEMM</t>
  </si>
  <si>
    <t>GERO</t>
  </si>
  <si>
    <t>GWMP</t>
  </si>
  <si>
    <t>GEWA</t>
  </si>
  <si>
    <t>GWCA</t>
  </si>
  <si>
    <t>GETC</t>
  </si>
  <si>
    <t>GETT</t>
  </si>
  <si>
    <t>GICL</t>
  </si>
  <si>
    <t>GLAC</t>
  </si>
  <si>
    <t>GLBA</t>
  </si>
  <si>
    <t>GLCA</t>
  </si>
  <si>
    <t>GLEC</t>
  </si>
  <si>
    <t>GLDE</t>
  </si>
  <si>
    <t>GOGA</t>
  </si>
  <si>
    <t>GOSP</t>
  </si>
  <si>
    <t>GOIS</t>
  </si>
  <si>
    <t>GRCA</t>
  </si>
  <si>
    <t>GRPO</t>
  </si>
  <si>
    <t>GRTE</t>
  </si>
  <si>
    <t>GRKO</t>
  </si>
  <si>
    <t>GRBA</t>
  </si>
  <si>
    <t>GREG</t>
  </si>
  <si>
    <t>GRFA</t>
  </si>
  <si>
    <t>GRSA</t>
  </si>
  <si>
    <t>GRSM</t>
  </si>
  <si>
    <t>GRSP</t>
  </si>
  <si>
    <t>GREE</t>
  </si>
  <si>
    <t>GUMO</t>
  </si>
  <si>
    <t>GUCO</t>
  </si>
  <si>
    <t>GUIS</t>
  </si>
  <si>
    <t>HAFO</t>
  </si>
  <si>
    <t>HALE</t>
  </si>
  <si>
    <t>HAGR</t>
  </si>
  <si>
    <t>HAMP</t>
  </si>
  <si>
    <t>HAHA</t>
  </si>
  <si>
    <t>HAFE</t>
  </si>
  <si>
    <t>HSTR</t>
  </si>
  <si>
    <t>HAVO</t>
  </si>
  <si>
    <t>HEHO</t>
  </si>
  <si>
    <t>PIMA</t>
  </si>
  <si>
    <t>HOFR</t>
  </si>
  <si>
    <t>HOME</t>
  </si>
  <si>
    <t>HOCU</t>
  </si>
  <si>
    <t>HOFU</t>
  </si>
  <si>
    <t>HOBE</t>
  </si>
  <si>
    <t>HOSP</t>
  </si>
  <si>
    <t>HOVE</t>
  </si>
  <si>
    <t>HUTR</t>
  </si>
  <si>
    <t>IATR</t>
  </si>
  <si>
    <t>ILMI</t>
  </si>
  <si>
    <t>INDE</t>
  </si>
  <si>
    <t>INDU</t>
  </si>
  <si>
    <t>INUP</t>
  </si>
  <si>
    <t>ISRO</t>
  </si>
  <si>
    <t>JAGA</t>
  </si>
  <si>
    <t>JAME</t>
  </si>
  <si>
    <t>JELA</t>
  </si>
  <si>
    <t>JEFF</t>
  </si>
  <si>
    <t>JECA</t>
  </si>
  <si>
    <t>JICA</t>
  </si>
  <si>
    <t>JODR</t>
  </si>
  <si>
    <t>JODA</t>
  </si>
  <si>
    <t>JOER</t>
  </si>
  <si>
    <t>JOFI</t>
  </si>
  <si>
    <t>JOMU</t>
  </si>
  <si>
    <t>JOFL</t>
  </si>
  <si>
    <t>JOTR</t>
  </si>
  <si>
    <t>JUBA</t>
  </si>
  <si>
    <t>KALA</t>
  </si>
  <si>
    <t>KAHO</t>
  </si>
  <si>
    <t>KATM</t>
  </si>
  <si>
    <t>KEFJ</t>
  </si>
  <si>
    <t>KEPA</t>
  </si>
  <si>
    <t>KEMO</t>
  </si>
  <si>
    <t>KEWE</t>
  </si>
  <si>
    <t>KIMO</t>
  </si>
  <si>
    <t>KLGO</t>
  </si>
  <si>
    <t>KLSE</t>
  </si>
  <si>
    <t>KNRI</t>
  </si>
  <si>
    <t>KOVA</t>
  </si>
  <si>
    <t>KOWA</t>
  </si>
  <si>
    <t>LACH</t>
  </si>
  <si>
    <t>LACL</t>
  </si>
  <si>
    <t>LAME</t>
  </si>
  <si>
    <t>LAMR</t>
  </si>
  <si>
    <t>LARO</t>
  </si>
  <si>
    <t>LAVO</t>
  </si>
  <si>
    <t>LABE</t>
  </si>
  <si>
    <t>LECL</t>
  </si>
  <si>
    <t>LEWI</t>
  </si>
  <si>
    <t>LINC</t>
  </si>
  <si>
    <t>LIBO</t>
  </si>
  <si>
    <t>LIHO</t>
  </si>
  <si>
    <t>LIBI</t>
  </si>
  <si>
    <t>LIRI</t>
  </si>
  <si>
    <t>LONG</t>
  </si>
  <si>
    <t>LOWE</t>
  </si>
  <si>
    <t>LOEA</t>
  </si>
  <si>
    <t>LYJO</t>
  </si>
  <si>
    <t>LYBA</t>
  </si>
  <si>
    <t>MAWA</t>
  </si>
  <si>
    <t>MAAC</t>
  </si>
  <si>
    <t>MACA</t>
  </si>
  <si>
    <t>MANA</t>
  </si>
  <si>
    <t>MASI</t>
  </si>
  <si>
    <t>MANZ</t>
  </si>
  <si>
    <t>MABI</t>
  </si>
  <si>
    <t>MALU</t>
  </si>
  <si>
    <t>MAVA</t>
  </si>
  <si>
    <t>MAMC</t>
  </si>
  <si>
    <t>MCHO</t>
  </si>
  <si>
    <t>MEVE</t>
  </si>
  <si>
    <t>MIIN</t>
  </si>
  <si>
    <t>MIMA</t>
  </si>
  <si>
    <t>MIMI</t>
  </si>
  <si>
    <t>MISS</t>
  </si>
  <si>
    <t>MNRR</t>
  </si>
  <si>
    <t>MOJA</t>
  </si>
  <si>
    <t>MONO</t>
  </si>
  <si>
    <t>MOCA</t>
  </si>
  <si>
    <t>MOCR</t>
  </si>
  <si>
    <t>MOPI</t>
  </si>
  <si>
    <t>MORR</t>
  </si>
  <si>
    <t>MORA</t>
  </si>
  <si>
    <t>MORU</t>
  </si>
  <si>
    <t>MUWO</t>
  </si>
  <si>
    <t>NATC</t>
  </si>
  <si>
    <t>NATR</t>
  </si>
  <si>
    <t>NATT</t>
  </si>
  <si>
    <t>NACE</t>
  </si>
  <si>
    <t>NAMA</t>
  </si>
  <si>
    <t>NACC</t>
  </si>
  <si>
    <t>NPSA</t>
  </si>
  <si>
    <t>NPNH</t>
  </si>
  <si>
    <t>NWWM</t>
  </si>
  <si>
    <t>NABR</t>
  </si>
  <si>
    <t>NAVA</t>
  </si>
  <si>
    <t>NEBE</t>
  </si>
  <si>
    <t>NEJE</t>
  </si>
  <si>
    <t>PINE</t>
  </si>
  <si>
    <t>JAZZ</t>
  </si>
  <si>
    <t>NERI</t>
  </si>
  <si>
    <t>NEPE</t>
  </si>
  <si>
    <t>NIFA</t>
  </si>
  <si>
    <t>NICO</t>
  </si>
  <si>
    <t>NISI</t>
  </si>
  <si>
    <t>NIOB</t>
  </si>
  <si>
    <t>NOAT</t>
  </si>
  <si>
    <t>NOCA</t>
  </si>
  <si>
    <t>NOCO</t>
  </si>
  <si>
    <t>OBED</t>
  </si>
  <si>
    <t>OCMU</t>
  </si>
  <si>
    <t>OKCI</t>
  </si>
  <si>
    <t>OPOT</t>
  </si>
  <si>
    <t>OLSP</t>
  </si>
  <si>
    <t>OLYM</t>
  </si>
  <si>
    <t>OREG</t>
  </si>
  <si>
    <t>ORCA</t>
  </si>
  <si>
    <t>ORPI</t>
  </si>
  <si>
    <t>OVVI</t>
  </si>
  <si>
    <t>OXHI</t>
  </si>
  <si>
    <t>OZAR</t>
  </si>
  <si>
    <t>Project Type</t>
  </si>
  <si>
    <r>
      <t xml:space="preserve">Sustainability features highlighted in yellow are federal requirements (links to the federal requirements are provided) for all new building projects and major renovations, regardless of size.  </t>
    </r>
    <r>
      <rPr>
        <u val="single"/>
        <sz val="11"/>
        <color indexed="8"/>
        <rFont val="Calibri"/>
        <family val="2"/>
      </rPr>
      <t xml:space="preserve">All </t>
    </r>
    <r>
      <rPr>
        <sz val="11"/>
        <color theme="1"/>
        <rFont val="Calibri"/>
        <family val="2"/>
      </rPr>
      <t>federal requirements must be met for all new buildings and major building renovations.  For building renovation projects which cost less than 50% of the current replacement value of the building, the project must only comply with those federal requirements applicable to the planned work.</t>
    </r>
  </si>
  <si>
    <r>
      <t xml:space="preserve">All Sustainable features indicated with a LEED credit (i.e. SS Credit 2 or EA Credit 3) have defined prescriptive requirements that are indicated in , </t>
    </r>
    <r>
      <rPr>
        <u val="single"/>
        <sz val="11"/>
        <color indexed="8"/>
        <rFont val="Calibri"/>
        <family val="2"/>
      </rPr>
      <t>LEED Reference Guide for Green Building Design and Construction,</t>
    </r>
    <r>
      <rPr>
        <u val="single"/>
        <sz val="11"/>
        <color indexed="8"/>
        <rFont val="Calibri"/>
        <family val="2"/>
      </rPr>
      <t xml:space="preserve"> ©2009 USGBC</t>
    </r>
  </si>
  <si>
    <t>Water Use Reduction (30%, 35%, 40%)</t>
  </si>
  <si>
    <t>BIBE</t>
  </si>
  <si>
    <t>BICY</t>
  </si>
  <si>
    <t>BLUE</t>
  </si>
  <si>
    <t>BOWA</t>
  </si>
  <si>
    <t>BOST</t>
  </si>
  <si>
    <t>BOAF</t>
  </si>
  <si>
    <t>BOHA</t>
  </si>
  <si>
    <t>BRCR</t>
  </si>
  <si>
    <t>BRVB</t>
  </si>
  <si>
    <t>BUIS</t>
  </si>
  <si>
    <t>CARI</t>
  </si>
  <si>
    <t>CACH</t>
  </si>
  <si>
    <t>CAWO</t>
  </si>
  <si>
    <t>CATO</t>
  </si>
  <si>
    <t>CHCU</t>
  </si>
  <si>
    <t>STSP</t>
  </si>
  <si>
    <t>Optimize Energy Performance:** (Federal Regulations require 30% for New Construction and 20% for Existing Building Renovation.  Note that this automatically equates to 10 Points for New Construction and 7 Points for Existing Building Renovation.) (see Guiding Principle II - Optimize Energy Performance)</t>
  </si>
  <si>
    <t xml:space="preserve">Moisture Control </t>
  </si>
  <si>
    <t>NOTES</t>
  </si>
  <si>
    <r>
      <rPr>
        <vertAlign val="superscript"/>
        <sz val="11"/>
        <color indexed="8"/>
        <rFont val="Calibri"/>
        <family val="2"/>
      </rPr>
      <t>*</t>
    </r>
    <r>
      <rPr>
        <sz val="11"/>
        <color theme="1"/>
        <rFont val="Calibri"/>
        <family val="2"/>
      </rPr>
      <t xml:space="preserve"> For new buildings of 5,000 GSF or more and major renovations to buildings greter than or equal to 5,000 GSF, contract with an independent Commissioning Authority and comply with ASHRAE 0-2005, "The Commissioning Process".  For smaller projects, comply with the requirements of LEED NC 2009,  EA Prerequisite 1, "Fundamental Commissioning of the Building Energy Systems" (which allows the commissioning authority to be an employee of the design firm).</t>
    </r>
  </si>
  <si>
    <t>NPS  Project Sustainability Checklist 
Building and Non Building Projects
(For New Construction or Renovation) LEED 2009 Edition
INSTRUCTIONS</t>
  </si>
  <si>
    <t xml:space="preserve">Compliance with ALL five Guiding Principles is required for a building to be considered in compliance.  Projects that meet all the certification requirements of LEED at any of the four levels may not necessarily be compliant with the Guiding Principles.  </t>
  </si>
  <si>
    <t>This form automatically counts LEED NC credits.  As the result, if any LEED prerequisite is not met, the LEED-NC score (located near the top of the checklist) will indicate "Missed Prereq."  regardless of the other LEED NC credits achieved.</t>
  </si>
  <si>
    <t>For non-building projects use this same checklist.  For federal requirements that don't apply to this non-building project, indicate with NA. Non building projects are defined as construction projects that do NOT include the construction of a building.  Examples may include trailside parking, utility line, and road projects.</t>
  </si>
  <si>
    <r>
      <t xml:space="preserve">Sustainable Sites (SS)
</t>
    </r>
    <r>
      <rPr>
        <sz val="14"/>
        <rFont val="Arial"/>
        <family val="2"/>
      </rPr>
      <t>Maximum LEED NC 2009 Credits: 26</t>
    </r>
    <r>
      <rPr>
        <b/>
        <sz val="12"/>
        <rFont val="Arial"/>
        <family val="2"/>
      </rPr>
      <t xml:space="preserve">
 </t>
    </r>
  </si>
  <si>
    <r>
      <t xml:space="preserve">Non-LEED-NC Federal Requirements
</t>
    </r>
    <r>
      <rPr>
        <sz val="14"/>
        <rFont val="Arial"/>
        <family val="2"/>
      </rPr>
      <t>Maximum LEED NC 2009 Credits: 26</t>
    </r>
  </si>
  <si>
    <r>
      <t xml:space="preserve">Water Efficiency (WE)
</t>
    </r>
    <r>
      <rPr>
        <sz val="14"/>
        <rFont val="Arial"/>
        <family val="2"/>
      </rPr>
      <t>Maximum LEED NC 2009 Credits: 10</t>
    </r>
    <r>
      <rPr>
        <b/>
        <sz val="16"/>
        <rFont val="Arial"/>
        <family val="2"/>
      </rPr>
      <t xml:space="preserve">
</t>
    </r>
    <r>
      <rPr>
        <b/>
        <sz val="12"/>
        <rFont val="Arial"/>
        <family val="2"/>
      </rPr>
      <t xml:space="preserve"> </t>
    </r>
  </si>
  <si>
    <r>
      <t xml:space="preserve">Energy &amp; Atmosphere (EA)
</t>
    </r>
    <r>
      <rPr>
        <sz val="14"/>
        <rFont val="Arial"/>
        <family val="2"/>
      </rPr>
      <t>Maximum LEED NC 2009 Credits: 35</t>
    </r>
    <r>
      <rPr>
        <b/>
        <sz val="16"/>
        <rFont val="Arial"/>
        <family val="2"/>
      </rPr>
      <t xml:space="preserve">
</t>
    </r>
    <r>
      <rPr>
        <b/>
        <sz val="12"/>
        <rFont val="Arial"/>
        <family val="2"/>
      </rPr>
      <t xml:space="preserve"> </t>
    </r>
  </si>
  <si>
    <r>
      <rPr>
        <b/>
        <sz val="16"/>
        <color indexed="8"/>
        <rFont val="Arial"/>
        <family val="2"/>
      </rPr>
      <t xml:space="preserve">Materials &amp; Resources (MR)
</t>
    </r>
    <r>
      <rPr>
        <sz val="14"/>
        <color indexed="8"/>
        <rFont val="Arial"/>
        <family val="2"/>
      </rPr>
      <t>Maximum LEED NC 2009 Credits: 14</t>
    </r>
    <r>
      <rPr>
        <sz val="11"/>
        <color theme="1"/>
        <rFont val="Calibri"/>
        <family val="2"/>
      </rPr>
      <t xml:space="preserve">
</t>
    </r>
    <r>
      <rPr>
        <sz val="12"/>
        <color indexed="8"/>
        <rFont val="Calibri"/>
        <family val="2"/>
      </rPr>
      <t xml:space="preserve"> </t>
    </r>
  </si>
  <si>
    <r>
      <t xml:space="preserve">Indoor Environmental Quality (EQ)
</t>
    </r>
    <r>
      <rPr>
        <sz val="14"/>
        <rFont val="Arial"/>
        <family val="2"/>
      </rPr>
      <t>Maximum LEED NC 2009 Credits: 15</t>
    </r>
    <r>
      <rPr>
        <b/>
        <sz val="16"/>
        <rFont val="Arial"/>
        <family val="2"/>
      </rPr>
      <t xml:space="preserve">
</t>
    </r>
    <r>
      <rPr>
        <b/>
        <sz val="12"/>
        <rFont val="Arial"/>
        <family val="2"/>
      </rPr>
      <t xml:space="preserve"> </t>
    </r>
  </si>
  <si>
    <r>
      <t xml:space="preserve">Innovation &amp; Design Process (ID)
</t>
    </r>
    <r>
      <rPr>
        <sz val="14"/>
        <rFont val="Arial"/>
        <family val="2"/>
      </rPr>
      <t>Maximum LEED NC 2009 Credits: 6</t>
    </r>
    <r>
      <rPr>
        <b/>
        <sz val="16"/>
        <rFont val="Arial"/>
        <family val="2"/>
      </rPr>
      <t xml:space="preserve">
</t>
    </r>
    <r>
      <rPr>
        <b/>
        <sz val="12"/>
        <rFont val="Arial"/>
        <family val="2"/>
      </rPr>
      <t xml:space="preserve"> </t>
    </r>
  </si>
  <si>
    <r>
      <t xml:space="preserve">Regional Priority (RP)
</t>
    </r>
    <r>
      <rPr>
        <sz val="14"/>
        <rFont val="Arial"/>
        <family val="2"/>
      </rPr>
      <t>Maximum LEED NC 2009 Credits: 4</t>
    </r>
    <r>
      <rPr>
        <b/>
        <sz val="16"/>
        <rFont val="Arial"/>
        <family val="2"/>
      </rPr>
      <t xml:space="preserve">
</t>
    </r>
    <r>
      <rPr>
        <b/>
        <sz val="12"/>
        <rFont val="Arial"/>
        <family val="2"/>
      </rPr>
      <t xml:space="preserve"> </t>
    </r>
  </si>
  <si>
    <r>
      <t xml:space="preserve">NPS  Project Sustainability Checklist 
</t>
    </r>
    <r>
      <rPr>
        <b/>
        <sz val="20"/>
        <rFont val="Arial"/>
        <family val="2"/>
      </rPr>
      <t>Building and Non-Building Projects</t>
    </r>
    <r>
      <rPr>
        <b/>
        <sz val="22"/>
        <rFont val="Arial"/>
        <family val="2"/>
      </rPr>
      <t xml:space="preserve">
</t>
    </r>
    <r>
      <rPr>
        <b/>
        <sz val="18"/>
        <rFont val="Arial"/>
        <family val="2"/>
      </rPr>
      <t>(For New Construction or Renovation) LEED 2009 Edition</t>
    </r>
  </si>
  <si>
    <r>
      <rPr>
        <vertAlign val="superscript"/>
        <sz val="11"/>
        <color indexed="8"/>
        <rFont val="Calibri"/>
        <family val="2"/>
      </rPr>
      <t>**</t>
    </r>
    <r>
      <rPr>
        <sz val="11"/>
        <color theme="1"/>
        <rFont val="Calibri"/>
        <family val="2"/>
      </rPr>
      <t xml:space="preserve"> For new building projects of 5,000 GSF or more, perform whole building energy simulation(s) in accordance with ASHRAE 90.1, 2007 (or IECC 2006 for residential) to show performance at least 30% better (20% for major renovations) than a code compliant similar building.  If it can be shown that meeting the 30% performance standard for new construction (or 20% for major renovations) is not life cycle cost effective (over 40 years - not 25 years per a recent regulatory change) then the project must incorporate the maximum energy savings that can be shown to be life cycle cost effective. For new building projects with a lower net construction value, an alternative method is to meet or exceed the minimum requirements prescribed by the ASHRAE Advanced Energy Design Guide (a much simpler prescriptive method for achieving the target) appropriate for the project's building.  For buildings without an appropriate Advanced Energy Design Guide perform whole building energy simulation(s) in accordance with ASHRAE 90.1, 2007 (or IECC 2006 for residential).</t>
    </r>
  </si>
  <si>
    <t>To complete the checklist fill in all the blank cells under the column for the relevant submission responding with a Y, N or (in some cases) NA and a concise explanation of how the credit/regulation is or is not met.  Copy to the next deliverable column unchanged answers for a particular sustainability feature.  The purpose of this checklist is first and foremost to record whether sustainability features are included.  Therefore it is not sufficient to indicate that a feature is not in the (design or construction) contract.  The response should indicate whether this project does include the feature at the particular deliverable stage, and if so, how.</t>
  </si>
  <si>
    <t>ADD information regarding maybe's</t>
  </si>
  <si>
    <t xml:space="preserve">EA Credit 5 </t>
  </si>
  <si>
    <t>Certified Wood (see Guiding Principle V - Reduce Environmental Impact of Materials) - Note: LEED requires FSC certification, but for compliance with federal requirements any of the following certifications are sufficient: Forest Stewardship Council (FSC), Sustainable Forestry Initiative (SFI), American Tree Farm System (ATFS), or Programme for the Endorsement of Forest Certification (PEFC)</t>
  </si>
  <si>
    <t>Do NA's count as yes?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</si>
</sst>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mmmm\ d\,\ yyyy;@"/>
    <numFmt numFmtId="166" formatCode="[$-409]dddd\,\ mmmm\ dd\,\ yyyy"/>
    <numFmt numFmtId="167" formatCode="[$-409]h:mm:ss\ AM/PM"/>
  </numFmts>
  <fonts count="84">
    <font>
      <sz val="11"/>
      <color theme="1"/>
      <name val="Calibri"/>
      <family val="2"/>
    </font>
    <font>
      <sz val="11"/>
      <color indexed="8"/>
      <name val="Calibri"/>
      <family val="2"/>
    </font>
    <font>
      <sz val="10"/>
      <name val="Eras Light ITC"/>
      <family val="2"/>
    </font>
    <font>
      <b/>
      <sz val="12"/>
      <name val="Arial"/>
      <family val="2"/>
    </font>
    <font>
      <b/>
      <sz val="10"/>
      <name val="Arial"/>
      <family val="2"/>
    </font>
    <font>
      <sz val="9"/>
      <name val="Arial"/>
      <family val="2"/>
    </font>
    <font>
      <b/>
      <sz val="12"/>
      <color indexed="9"/>
      <name val="Arial"/>
      <family val="2"/>
    </font>
    <font>
      <sz val="10"/>
      <name val="Arial"/>
      <family val="2"/>
    </font>
    <font>
      <sz val="8"/>
      <name val="Arial"/>
      <family val="2"/>
    </font>
    <font>
      <b/>
      <sz val="11"/>
      <name val="Arial"/>
      <family val="2"/>
    </font>
    <font>
      <vertAlign val="superscript"/>
      <sz val="10"/>
      <name val="Arial"/>
      <family val="2"/>
    </font>
    <font>
      <b/>
      <sz val="10"/>
      <color indexed="8"/>
      <name val="Arial"/>
      <family val="2"/>
    </font>
    <font>
      <sz val="10"/>
      <color indexed="8"/>
      <name val="Arial"/>
      <family val="2"/>
    </font>
    <font>
      <b/>
      <sz val="10"/>
      <color indexed="63"/>
      <name val="Arial"/>
      <family val="2"/>
    </font>
    <font>
      <sz val="10"/>
      <color indexed="63"/>
      <name val="Arial"/>
      <family val="2"/>
    </font>
    <font>
      <vertAlign val="superscript"/>
      <sz val="11"/>
      <color indexed="8"/>
      <name val="Calibri"/>
      <family val="2"/>
    </font>
    <font>
      <b/>
      <sz val="22"/>
      <name val="Arial"/>
      <family val="2"/>
    </font>
    <font>
      <b/>
      <sz val="18"/>
      <name val="Arial"/>
      <family val="2"/>
    </font>
    <font>
      <u val="single"/>
      <sz val="10"/>
      <color indexed="10"/>
      <name val="Arial"/>
      <family val="2"/>
    </font>
    <font>
      <sz val="8"/>
      <name val="Calibri"/>
      <family val="2"/>
    </font>
    <font>
      <b/>
      <sz val="16"/>
      <name val="Arial"/>
      <family val="2"/>
    </font>
    <font>
      <u val="single"/>
      <sz val="9.35"/>
      <color indexed="12"/>
      <name val="Calibri"/>
      <family val="2"/>
    </font>
    <font>
      <u val="single"/>
      <sz val="11"/>
      <color indexed="8"/>
      <name val="Calibri"/>
      <family val="2"/>
    </font>
    <font>
      <b/>
      <sz val="10"/>
      <color indexed="8"/>
      <name val="Calibri"/>
      <family val="2"/>
    </font>
    <font>
      <b/>
      <sz val="9"/>
      <color indexed="8"/>
      <name val="Calibri"/>
      <family val="2"/>
    </font>
    <font>
      <b/>
      <sz val="9"/>
      <name val="Arial"/>
      <family val="2"/>
    </font>
    <font>
      <sz val="9"/>
      <color indexed="8"/>
      <name val="Calibri"/>
      <family val="2"/>
    </font>
    <font>
      <b/>
      <sz val="9"/>
      <color indexed="8"/>
      <name val="Arial"/>
      <family val="2"/>
    </font>
    <font>
      <sz val="9"/>
      <color indexed="8"/>
      <name val="Arial"/>
      <family val="2"/>
    </font>
    <font>
      <b/>
      <sz val="20"/>
      <name val="Arial"/>
      <family val="2"/>
    </font>
    <font>
      <b/>
      <sz val="11"/>
      <color indexed="8"/>
      <name val="Calibri"/>
      <family val="2"/>
    </font>
    <font>
      <sz val="18"/>
      <color indexed="8"/>
      <name val="Calibri"/>
      <family val="2"/>
    </font>
    <font>
      <b/>
      <sz val="18"/>
      <color indexed="8"/>
      <name val="Calibri"/>
      <family val="2"/>
    </font>
    <font>
      <sz val="8"/>
      <name val="Tahoma"/>
      <family val="2"/>
    </font>
    <font>
      <b/>
      <sz val="8"/>
      <name val="Tahoma"/>
      <family val="2"/>
    </font>
    <font>
      <b/>
      <u val="single"/>
      <sz val="8"/>
      <name val="Tahoma"/>
      <family val="2"/>
    </font>
    <font>
      <b/>
      <sz val="8"/>
      <name val="Calibri"/>
      <family val="2"/>
    </font>
    <font>
      <sz val="6"/>
      <name val="Calibri"/>
      <family val="2"/>
    </font>
    <font>
      <vertAlign val="subscript"/>
      <sz val="8"/>
      <name val="Calibri"/>
      <family val="2"/>
    </font>
    <font>
      <b/>
      <u val="single"/>
      <sz val="8"/>
      <name val="Calibri"/>
      <family val="2"/>
    </font>
    <font>
      <i/>
      <sz val="8"/>
      <name val="Calibri"/>
      <family val="2"/>
    </font>
    <font>
      <i/>
      <u val="single"/>
      <sz val="8"/>
      <name val="Calibri"/>
      <family val="2"/>
    </font>
    <font>
      <u val="single"/>
      <sz val="8"/>
      <name val="Calibri"/>
      <family val="2"/>
    </font>
    <font>
      <sz val="14"/>
      <name val="Arial"/>
      <family val="2"/>
    </font>
    <font>
      <sz val="12"/>
      <color indexed="8"/>
      <name val="Calibri"/>
      <family val="2"/>
    </font>
    <font>
      <b/>
      <sz val="16"/>
      <color indexed="8"/>
      <name val="Arial"/>
      <family val="2"/>
    </font>
    <font>
      <sz val="14"/>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6"/>
      <color indexed="8"/>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sz val="14"/>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gradientFill type="path" left="0.5" right="0.5" top="0.5" bottom="0.5">
        <stop position="0">
          <color theme="0"/>
        </stop>
        <stop position="1">
          <color rgb="FF00B050"/>
        </stop>
      </gradientFill>
    </fill>
    <fill>
      <patternFill patternType="solid">
        <fgColor rgb="FFFFFFFF"/>
        <bgColor indexed="64"/>
      </patternFill>
    </fill>
    <fill>
      <patternFill patternType="solid">
        <fgColor rgb="FFECECEC"/>
        <bgColor indexed="64"/>
      </patternFill>
    </fill>
    <fill>
      <patternFill patternType="solid">
        <fgColor rgb="FFFFFF00"/>
        <bgColor indexed="64"/>
      </patternFill>
    </fill>
    <fill>
      <patternFill patternType="solid">
        <fgColor indexed="55"/>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style="thin"/>
      <top/>
      <bottom/>
    </border>
    <border>
      <left style="thin"/>
      <right/>
      <top/>
      <bottom style="thin"/>
    </border>
    <border>
      <left style="thin"/>
      <right style="thin"/>
      <top style="thin"/>
      <bottom style="medium"/>
    </border>
    <border>
      <left style="thin"/>
      <right style="thin"/>
      <top/>
      <bottom style="medium"/>
    </border>
    <border>
      <left style="thin"/>
      <right style="thin"/>
      <top style="medium"/>
      <bottom style="medium"/>
    </border>
    <border>
      <left style="thin"/>
      <right/>
      <top style="thin"/>
      <bottom/>
    </border>
    <border>
      <left style="medium"/>
      <right/>
      <top/>
      <bottom style="medium"/>
    </border>
    <border>
      <left/>
      <right/>
      <top/>
      <bottom style="medium"/>
    </border>
    <border>
      <left/>
      <right style="medium"/>
      <top/>
      <bottom style="medium"/>
    </border>
    <border>
      <left style="thin"/>
      <right style="thin"/>
      <top style="medium"/>
      <bottom/>
    </border>
    <border>
      <left style="thin"/>
      <right style="medium"/>
      <top style="medium"/>
      <bottom style="medium"/>
    </border>
    <border>
      <left style="medium"/>
      <right style="thin"/>
      <top style="thin"/>
      <bottom style="medium"/>
    </border>
    <border>
      <left style="thin"/>
      <right style="medium"/>
      <top/>
      <bottom style="medium"/>
    </border>
    <border>
      <left style="thin"/>
      <right style="thin"/>
      <top style="medium"/>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medium"/>
      <right/>
      <top style="medium"/>
      <bottom style="thin"/>
    </border>
    <border>
      <left/>
      <right/>
      <top style="medium"/>
      <bottom style="thin"/>
    </border>
    <border>
      <left/>
      <right style="medium"/>
      <top style="medium"/>
      <bottom style="thin"/>
    </border>
    <border>
      <left style="thin"/>
      <right/>
      <top/>
      <bottom/>
    </border>
    <border>
      <left/>
      <right style="thin"/>
      <top style="medium"/>
      <bottom style="medium"/>
    </border>
    <border>
      <left style="thin"/>
      <right/>
      <top/>
      <bottom style="medium"/>
    </border>
    <border>
      <left/>
      <right style="medium"/>
      <top style="medium"/>
      <bottom/>
    </border>
    <border>
      <left/>
      <right style="thin"/>
      <top/>
      <bottom style="medium"/>
    </border>
    <border>
      <left style="thin"/>
      <right/>
      <top style="thin"/>
      <bottom style="medium"/>
    </border>
    <border>
      <left/>
      <right style="thin"/>
      <top style="thin"/>
      <bottom style="medium"/>
    </border>
    <border>
      <left/>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21"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2" fillId="0" borderId="0">
      <alignment/>
      <protection/>
    </xf>
    <xf numFmtId="0" fontId="0" fillId="32" borderId="7" applyNumberFormat="0" applyFont="0" applyAlignment="0" applyProtection="0"/>
    <xf numFmtId="0" fontId="78" fillId="27" borderId="8" applyNumberFormat="0" applyAlignment="0" applyProtection="0"/>
    <xf numFmtId="9" fontId="1"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33">
    <xf numFmtId="0" fontId="0" fillId="0" borderId="0" xfId="0" applyFont="1" applyAlignment="1">
      <alignment/>
    </xf>
    <xf numFmtId="0" fontId="11" fillId="0" borderId="10" xfId="0" applyFont="1" applyBorder="1" applyAlignment="1" applyProtection="1">
      <alignment horizontal="left" vertical="center"/>
      <protection/>
    </xf>
    <xf numFmtId="0" fontId="7" fillId="0" borderId="0" xfId="0" applyFont="1" applyBorder="1" applyAlignment="1" applyProtection="1">
      <alignment/>
      <protection/>
    </xf>
    <xf numFmtId="0" fontId="13" fillId="0" borderId="0" xfId="0" applyFont="1" applyBorder="1" applyAlignment="1" applyProtection="1">
      <alignment/>
      <protection/>
    </xf>
    <xf numFmtId="0" fontId="13" fillId="0" borderId="11" xfId="0" applyFont="1" applyBorder="1" applyAlignment="1" applyProtection="1">
      <alignment/>
      <protection/>
    </xf>
    <xf numFmtId="0" fontId="4" fillId="0" borderId="10" xfId="0" applyFont="1" applyBorder="1" applyAlignment="1" applyProtection="1">
      <alignment horizontal="left"/>
      <protection/>
    </xf>
    <xf numFmtId="0" fontId="7" fillId="0" borderId="0" xfId="57" applyFont="1" applyBorder="1" applyAlignment="1" applyProtection="1">
      <alignment vertical="center"/>
      <protection/>
    </xf>
    <xf numFmtId="0" fontId="14" fillId="0" borderId="0" xfId="0" applyFont="1" applyBorder="1" applyAlignment="1" applyProtection="1">
      <alignment/>
      <protection/>
    </xf>
    <xf numFmtId="0" fontId="14" fillId="0" borderId="11" xfId="0" applyFont="1" applyBorder="1" applyAlignment="1" applyProtection="1">
      <alignment horizontal="right"/>
      <protection/>
    </xf>
    <xf numFmtId="0" fontId="0" fillId="0" borderId="0" xfId="0" applyAlignment="1">
      <alignment/>
    </xf>
    <xf numFmtId="0" fontId="0" fillId="0" borderId="0" xfId="0" applyBorder="1" applyAlignment="1" applyProtection="1">
      <alignment/>
      <protection/>
    </xf>
    <xf numFmtId="0" fontId="11" fillId="0" borderId="0" xfId="0" applyFont="1" applyBorder="1" applyAlignment="1" applyProtection="1">
      <alignment horizontal="left" vertical="center"/>
      <protection/>
    </xf>
    <xf numFmtId="0" fontId="14" fillId="0" borderId="0" xfId="0" applyFont="1" applyBorder="1" applyAlignment="1" applyProtection="1">
      <alignment horizontal="right"/>
      <protection/>
    </xf>
    <xf numFmtId="0" fontId="4" fillId="33" borderId="0" xfId="0" applyFont="1" applyFill="1" applyBorder="1" applyAlignment="1" applyProtection="1">
      <alignment horizontal="right" vertical="center"/>
      <protection/>
    </xf>
    <xf numFmtId="0" fontId="4" fillId="0" borderId="0" xfId="0"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2" xfId="0" applyFont="1" applyFill="1" applyBorder="1" applyAlignment="1" applyProtection="1">
      <alignment horizontal="center" vertical="center" wrapText="1"/>
      <protection/>
    </xf>
    <xf numFmtId="0" fontId="7" fillId="0" borderId="15" xfId="0" applyFont="1" applyBorder="1" applyAlignment="1" applyProtection="1">
      <alignment horizontal="left" vertical="center" wrapText="1"/>
      <protection/>
    </xf>
    <xf numFmtId="0" fontId="7" fillId="0" borderId="15" xfId="0" applyFont="1" applyBorder="1" applyAlignment="1" applyProtection="1">
      <alignment vertical="center" wrapText="1"/>
      <protection/>
    </xf>
    <xf numFmtId="0" fontId="7" fillId="0" borderId="15" xfId="0" applyFont="1" applyFill="1" applyBorder="1" applyAlignment="1" applyProtection="1">
      <alignment horizontal="left"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7" fillId="0" borderId="17" xfId="0" applyFont="1" applyBorder="1" applyAlignment="1" applyProtection="1">
      <alignment horizontal="left" vertical="center" wrapText="1"/>
      <protection/>
    </xf>
    <xf numFmtId="0" fontId="5" fillId="34" borderId="13"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7" fillId="34" borderId="15" xfId="0" applyFont="1" applyFill="1" applyBorder="1" applyAlignment="1" applyProtection="1">
      <alignment horizontal="left" vertical="center" wrapText="1"/>
      <protection/>
    </xf>
    <xf numFmtId="0" fontId="5" fillId="34" borderId="12" xfId="0" applyFont="1" applyFill="1" applyBorder="1" applyAlignment="1" applyProtection="1">
      <alignment horizontal="center" vertical="center" wrapText="1"/>
      <protection/>
    </xf>
    <xf numFmtId="0" fontId="7" fillId="34" borderId="12" xfId="0" applyFont="1" applyFill="1" applyBorder="1" applyAlignment="1" applyProtection="1">
      <alignment horizontal="left" vertical="center" wrapText="1"/>
      <protection/>
    </xf>
    <xf numFmtId="0" fontId="5" fillId="34" borderId="13" xfId="0" applyFont="1" applyFill="1" applyBorder="1" applyAlignment="1" applyProtection="1">
      <alignment horizontal="center" vertical="center" wrapText="1"/>
      <protection/>
    </xf>
    <xf numFmtId="0" fontId="7" fillId="34" borderId="15" xfId="0" applyFont="1" applyFill="1" applyBorder="1" applyAlignment="1" applyProtection="1">
      <alignment vertical="center" wrapText="1"/>
      <protection/>
    </xf>
    <xf numFmtId="0" fontId="21" fillId="34" borderId="15" xfId="53" applyFill="1" applyBorder="1" applyAlignment="1" applyProtection="1">
      <alignment horizontal="left" vertical="center" wrapText="1"/>
      <protection/>
    </xf>
    <xf numFmtId="0" fontId="5" fillId="34" borderId="13"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0" fillId="0" borderId="0" xfId="0" applyAlignment="1" applyProtection="1">
      <alignment/>
      <protection hidden="1"/>
    </xf>
    <xf numFmtId="0" fontId="0" fillId="0" borderId="0" xfId="0" applyAlignment="1" applyProtection="1">
      <alignment/>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Border="1" applyAlignment="1" applyProtection="1">
      <alignment horizontal="center" wrapText="1"/>
      <protection hidden="1"/>
    </xf>
    <xf numFmtId="0" fontId="7" fillId="34" borderId="18" xfId="0" applyFont="1" applyFill="1" applyBorder="1" applyAlignment="1" applyProtection="1">
      <alignment horizontal="left" vertical="center" wrapText="1"/>
      <protection/>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wrapText="1"/>
      <protection locked="0"/>
    </xf>
    <xf numFmtId="0" fontId="5" fillId="0" borderId="12" xfId="0" applyFont="1" applyBorder="1" applyAlignment="1" applyProtection="1">
      <alignment horizontal="left" vertical="center"/>
      <protection/>
    </xf>
    <xf numFmtId="0" fontId="5" fillId="33" borderId="20" xfId="0" applyFont="1" applyFill="1" applyBorder="1" applyAlignment="1" applyProtection="1">
      <alignment horizontal="center" vertical="center" wrapText="1"/>
      <protection/>
    </xf>
    <xf numFmtId="0" fontId="5" fillId="0" borderId="17" xfId="0" applyFont="1" applyBorder="1" applyAlignment="1" applyProtection="1">
      <alignment vertical="center" wrapText="1"/>
      <protection locked="0"/>
    </xf>
    <xf numFmtId="0" fontId="5" fillId="0" borderId="17"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0" fontId="30" fillId="0" borderId="15" xfId="0" applyFont="1" applyBorder="1" applyAlignment="1">
      <alignment vertical="center"/>
    </xf>
    <xf numFmtId="0" fontId="0" fillId="0" borderId="0" xfId="0" applyAlignment="1" applyProtection="1">
      <alignment/>
      <protection/>
    </xf>
    <xf numFmtId="0" fontId="0" fillId="0" borderId="0" xfId="0" applyAlignment="1" applyProtection="1">
      <alignment/>
      <protection/>
    </xf>
    <xf numFmtId="0" fontId="4" fillId="0" borderId="0" xfId="57" applyFont="1" applyBorder="1" applyAlignment="1" applyProtection="1">
      <alignment/>
      <protection/>
    </xf>
    <xf numFmtId="0" fontId="0" fillId="0" borderId="0" xfId="0" applyBorder="1" applyAlignment="1" applyProtection="1">
      <alignment horizontal="right"/>
      <protection/>
    </xf>
    <xf numFmtId="0" fontId="4" fillId="0" borderId="0" xfId="57" applyFont="1" applyBorder="1" applyAlignment="1" applyProtection="1">
      <alignment horizontal="left"/>
      <protection/>
    </xf>
    <xf numFmtId="0" fontId="0" fillId="0" borderId="0" xfId="0" applyFill="1" applyBorder="1" applyAlignment="1" applyProtection="1">
      <alignment horizontal="right"/>
      <protection/>
    </xf>
    <xf numFmtId="0" fontId="0" fillId="0" borderId="0" xfId="0" applyBorder="1" applyAlignment="1" applyProtection="1">
      <alignment/>
      <protection/>
    </xf>
    <xf numFmtId="0" fontId="0" fillId="0" borderId="0" xfId="0" applyFill="1" applyAlignment="1" applyProtection="1">
      <alignment wrapText="1"/>
      <protection/>
    </xf>
    <xf numFmtId="0" fontId="27" fillId="0" borderId="12" xfId="0" applyFont="1" applyBorder="1" applyAlignment="1" applyProtection="1">
      <alignment horizontal="center" vertical="center" wrapText="1"/>
      <protection/>
    </xf>
    <xf numFmtId="0" fontId="28" fillId="0" borderId="12" xfId="0" applyFont="1" applyBorder="1" applyAlignment="1" applyProtection="1">
      <alignment/>
      <protection/>
    </xf>
    <xf numFmtId="0" fontId="24" fillId="0" borderId="12" xfId="0" applyFont="1" applyBorder="1" applyAlignment="1" applyProtection="1">
      <alignment horizontal="center" vertical="center" wrapText="1"/>
      <protection/>
    </xf>
    <xf numFmtId="0" fontId="23" fillId="0" borderId="12" xfId="0" applyFont="1" applyBorder="1" applyAlignment="1" applyProtection="1">
      <alignment horizontal="center" vertical="center" wrapText="1"/>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21" fillId="34" borderId="12" xfId="53" applyFill="1" applyBorder="1" applyAlignment="1" applyProtection="1">
      <alignment horizontal="left" vertical="center" wrapText="1"/>
      <protection/>
    </xf>
    <xf numFmtId="0" fontId="5" fillId="34" borderId="14" xfId="0" applyFont="1" applyFill="1" applyBorder="1" applyAlignment="1" applyProtection="1">
      <alignment horizontal="center" vertical="center" wrapText="1"/>
      <protection/>
    </xf>
    <xf numFmtId="0" fontId="21" fillId="34" borderId="17" xfId="53" applyFill="1" applyBorder="1" applyAlignment="1" applyProtection="1">
      <alignment vertical="center" wrapText="1"/>
      <protection/>
    </xf>
    <xf numFmtId="0" fontId="21" fillId="34" borderId="15" xfId="53" applyFill="1" applyBorder="1" applyAlignment="1" applyProtection="1">
      <alignment vertical="center" wrapText="1"/>
      <protection/>
    </xf>
    <xf numFmtId="0" fontId="21" fillId="34" borderId="17" xfId="53" applyFill="1" applyBorder="1" applyAlignment="1" applyProtection="1">
      <alignment horizontal="left" vertical="center" wrapText="1"/>
      <protection/>
    </xf>
    <xf numFmtId="0" fontId="5" fillId="0" borderId="13" xfId="0" applyFont="1" applyFill="1" applyBorder="1" applyAlignment="1" applyProtection="1">
      <alignment horizontal="right" vertical="center" wrapText="1"/>
      <protection locked="0"/>
    </xf>
    <xf numFmtId="0" fontId="0" fillId="0" borderId="0" xfId="0" applyAlignment="1" applyProtection="1">
      <alignment wrapText="1"/>
      <protection/>
    </xf>
    <xf numFmtId="0" fontId="5" fillId="34"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33" borderId="25"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protection locked="0"/>
    </xf>
    <xf numFmtId="0" fontId="28" fillId="34" borderId="12" xfId="0" applyFont="1" applyFill="1" applyBorder="1" applyAlignment="1" applyProtection="1">
      <alignment horizontal="center" vertical="center"/>
      <protection/>
    </xf>
    <xf numFmtId="0" fontId="0" fillId="0" borderId="0" xfId="0" applyFill="1" applyAlignment="1" applyProtection="1">
      <alignment/>
      <protection hidden="1"/>
    </xf>
    <xf numFmtId="0" fontId="9" fillId="0" borderId="12" xfId="0" applyFont="1" applyBorder="1" applyAlignment="1" applyProtection="1">
      <alignment horizontal="right" vertical="center"/>
      <protection/>
    </xf>
    <xf numFmtId="0" fontId="8" fillId="0" borderId="12" xfId="0" applyFont="1" applyFill="1" applyBorder="1" applyAlignment="1" applyProtection="1">
      <alignment horizontal="right" vertical="center"/>
      <protection/>
    </xf>
    <xf numFmtId="0" fontId="0" fillId="0" borderId="12" xfId="0" applyBorder="1" applyAlignment="1" applyProtection="1">
      <alignment/>
      <protection/>
    </xf>
    <xf numFmtId="0" fontId="25" fillId="0" borderId="12" xfId="0" applyFont="1" applyBorder="1" applyAlignment="1" applyProtection="1">
      <alignment horizontal="right" vertical="center"/>
      <protection/>
    </xf>
    <xf numFmtId="0" fontId="5" fillId="0" borderId="12" xfId="0" applyFont="1" applyBorder="1" applyAlignment="1" applyProtection="1">
      <alignment vertical="center"/>
      <protection/>
    </xf>
    <xf numFmtId="0" fontId="5" fillId="0" borderId="12" xfId="0" applyFont="1" applyBorder="1" applyAlignment="1" applyProtection="1">
      <alignment horizontal="right" vertical="center"/>
      <protection/>
    </xf>
    <xf numFmtId="0" fontId="26" fillId="0" borderId="12" xfId="0" applyFont="1" applyBorder="1" applyAlignment="1" applyProtection="1">
      <alignment/>
      <protection/>
    </xf>
    <xf numFmtId="0" fontId="5" fillId="33" borderId="12" xfId="0" applyFont="1" applyFill="1" applyBorder="1" applyAlignment="1" applyProtection="1">
      <alignment vertical="center"/>
      <protection/>
    </xf>
    <xf numFmtId="0" fontId="5" fillId="33" borderId="12" xfId="0" applyFont="1" applyFill="1" applyBorder="1" applyAlignment="1" applyProtection="1">
      <alignment horizontal="right" vertical="center"/>
      <protection/>
    </xf>
    <xf numFmtId="0" fontId="25" fillId="0" borderId="12" xfId="0" applyFont="1" applyBorder="1" applyAlignment="1" applyProtection="1">
      <alignment horizontal="left" vertical="center"/>
      <protection/>
    </xf>
    <xf numFmtId="0" fontId="5" fillId="33" borderId="26" xfId="0" applyFont="1" applyFill="1" applyBorder="1" applyAlignment="1" applyProtection="1">
      <alignment horizontal="center" vertical="center" wrapText="1"/>
      <protection/>
    </xf>
    <xf numFmtId="0" fontId="21" fillId="33" borderId="27" xfId="53"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xf>
    <xf numFmtId="0" fontId="0" fillId="33" borderId="0" xfId="0" applyFill="1" applyAlignment="1" applyProtection="1">
      <alignment/>
      <protection hidden="1"/>
    </xf>
    <xf numFmtId="0" fontId="5" fillId="33" borderId="12" xfId="0" applyFont="1" applyFill="1" applyBorder="1" applyAlignment="1" applyProtection="1">
      <alignment horizontal="center" vertical="center" wrapText="1"/>
      <protection/>
    </xf>
    <xf numFmtId="0" fontId="21" fillId="33" borderId="15" xfId="53" applyFill="1" applyBorder="1" applyAlignment="1" applyProtection="1">
      <alignment horizontal="left" vertical="center" wrapText="1"/>
      <protection/>
    </xf>
    <xf numFmtId="0" fontId="5" fillId="33" borderId="13" xfId="0"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protection locked="0"/>
    </xf>
    <xf numFmtId="0" fontId="5" fillId="33" borderId="17" xfId="0" applyFont="1" applyFill="1" applyBorder="1" applyAlignment="1" applyProtection="1">
      <alignment vertical="center" wrapText="1"/>
      <protection locked="0"/>
    </xf>
    <xf numFmtId="0" fontId="0" fillId="33" borderId="0" xfId="0" applyFill="1" applyAlignment="1">
      <alignment/>
    </xf>
    <xf numFmtId="0" fontId="21" fillId="35" borderId="12" xfId="53"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0" fillId="36" borderId="0" xfId="0" applyFill="1" applyAlignment="1">
      <alignment wrapText="1"/>
    </xf>
    <xf numFmtId="0" fontId="0" fillId="37" borderId="0" xfId="0" applyFill="1" applyAlignment="1">
      <alignment wrapText="1"/>
    </xf>
    <xf numFmtId="0" fontId="5" fillId="0" borderId="13" xfId="0" applyFont="1" applyFill="1" applyBorder="1" applyAlignment="1" applyProtection="1">
      <alignment horizontal="center" vertical="center" wrapText="1"/>
      <protection locked="0"/>
    </xf>
    <xf numFmtId="0" fontId="0" fillId="0" borderId="0" xfId="0" applyAlignment="1" applyProtection="1">
      <alignment/>
      <protection locked="0"/>
    </xf>
    <xf numFmtId="0" fontId="0" fillId="0" borderId="0" xfId="0" applyAlignment="1" applyProtection="1">
      <alignment/>
      <protection locked="0"/>
    </xf>
    <xf numFmtId="0" fontId="0" fillId="33" borderId="0" xfId="0" applyFill="1" applyAlignment="1" applyProtection="1">
      <alignment/>
      <protection locked="0"/>
    </xf>
    <xf numFmtId="0" fontId="82" fillId="0" borderId="0" xfId="0" applyFont="1" applyAlignment="1" applyProtection="1">
      <alignment horizontal="center"/>
      <protection locked="0"/>
    </xf>
    <xf numFmtId="0" fontId="5" fillId="38" borderId="13"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xf>
    <xf numFmtId="0" fontId="5" fillId="0" borderId="29"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33" borderId="13" xfId="0" applyFont="1" applyFill="1" applyBorder="1" applyAlignment="1" applyProtection="1">
      <alignment vertical="center" wrapText="1"/>
      <protection locked="0"/>
    </xf>
    <xf numFmtId="0" fontId="5" fillId="0" borderId="12" xfId="0" applyFont="1" applyBorder="1" applyAlignment="1" applyProtection="1">
      <alignment horizontal="left" vertical="center" wrapText="1"/>
      <protection locked="0"/>
    </xf>
    <xf numFmtId="0" fontId="5" fillId="38" borderId="12" xfId="0" applyFont="1" applyFill="1" applyBorder="1" applyAlignment="1" applyProtection="1">
      <alignment horizontal="center" vertical="center"/>
      <protection/>
    </xf>
    <xf numFmtId="0" fontId="7" fillId="38" borderId="15" xfId="0" applyFont="1" applyFill="1" applyBorder="1" applyAlignment="1" applyProtection="1">
      <alignment horizontal="left" vertical="center" wrapText="1"/>
      <protection/>
    </xf>
    <xf numFmtId="0" fontId="5" fillId="0" borderId="16"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0" fillId="0" borderId="30" xfId="0" applyNumberFormat="1" applyBorder="1" applyAlignment="1">
      <alignment horizontal="left" vertical="center" wrapText="1"/>
    </xf>
    <xf numFmtId="0" fontId="0" fillId="0" borderId="31" xfId="0" applyNumberFormat="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32" fillId="0" borderId="0" xfId="0" applyFont="1" applyBorder="1" applyAlignment="1">
      <alignment horizontal="center" wrapText="1"/>
    </xf>
    <xf numFmtId="0" fontId="32" fillId="0" borderId="0" xfId="0" applyFont="1" applyBorder="1" applyAlignment="1">
      <alignment horizontal="center"/>
    </xf>
    <xf numFmtId="0" fontId="32" fillId="0" borderId="23" xfId="0" applyFont="1" applyBorder="1" applyAlignment="1">
      <alignment horizontal="center"/>
    </xf>
    <xf numFmtId="0" fontId="31" fillId="0" borderId="0" xfId="0" applyNumberFormat="1" applyFont="1" applyAlignment="1">
      <alignment wrapText="1"/>
    </xf>
    <xf numFmtId="0" fontId="16" fillId="0" borderId="0" xfId="57" applyFont="1" applyBorder="1" applyAlignment="1" applyProtection="1">
      <alignment horizontal="center" vertical="center" wrapText="1"/>
      <protection/>
    </xf>
    <xf numFmtId="0" fontId="3" fillId="0" borderId="0" xfId="57" applyFont="1" applyBorder="1" applyAlignment="1" applyProtection="1">
      <alignment horizontal="center" vertical="center" wrapText="1"/>
      <protection/>
    </xf>
    <xf numFmtId="0" fontId="0" fillId="0" borderId="0" xfId="0" applyAlignment="1" applyProtection="1">
      <alignment wrapText="1"/>
      <protection/>
    </xf>
    <xf numFmtId="0" fontId="4" fillId="0" borderId="0" xfId="57" applyFont="1" applyBorder="1" applyAlignment="1" applyProtection="1">
      <alignment horizontal="right"/>
      <protection/>
    </xf>
    <xf numFmtId="0" fontId="4" fillId="0" borderId="12" xfId="57" applyFont="1" applyBorder="1" applyAlignment="1" applyProtection="1">
      <alignment/>
      <protection locked="0"/>
    </xf>
    <xf numFmtId="0" fontId="0" fillId="0" borderId="15"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164" fontId="0" fillId="0" borderId="12" xfId="0" applyNumberFormat="1" applyBorder="1" applyAlignment="1" applyProtection="1">
      <alignment horizontal="center"/>
      <protection locked="0"/>
    </xf>
    <xf numFmtId="0" fontId="11" fillId="0" borderId="32" xfId="0" applyFont="1" applyBorder="1" applyAlignment="1" applyProtection="1">
      <alignment horizontal="center" vertical="center"/>
      <protection/>
    </xf>
    <xf numFmtId="0" fontId="11" fillId="0" borderId="33" xfId="0" applyFont="1" applyBorder="1" applyAlignment="1" applyProtection="1">
      <alignment horizontal="center" vertical="center"/>
      <protection/>
    </xf>
    <xf numFmtId="0" fontId="11" fillId="0" borderId="34" xfId="0" applyFont="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3" fontId="0" fillId="0" borderId="12" xfId="0" applyNumberFormat="1" applyBorder="1" applyAlignment="1" applyProtection="1">
      <alignment horizontal="center"/>
      <protection locked="0"/>
    </xf>
    <xf numFmtId="0" fontId="0" fillId="0" borderId="0" xfId="0" applyBorder="1" applyAlignment="1" applyProtection="1">
      <alignment horizontal="right"/>
      <protection/>
    </xf>
    <xf numFmtId="9" fontId="7" fillId="34" borderId="37" xfId="0" applyNumberFormat="1" applyFont="1" applyFill="1" applyBorder="1" applyAlignment="1" applyProtection="1">
      <alignment horizontal="center" vertical="center" wrapText="1"/>
      <protection/>
    </xf>
    <xf numFmtId="9" fontId="7" fillId="34" borderId="38" xfId="0" applyNumberFormat="1" applyFont="1" applyFill="1" applyBorder="1" applyAlignment="1" applyProtection="1">
      <alignment horizontal="center" vertical="center" wrapText="1"/>
      <protection/>
    </xf>
    <xf numFmtId="9" fontId="7" fillId="34" borderId="39" xfId="0" applyNumberFormat="1" applyFont="1" applyFill="1" applyBorder="1" applyAlignment="1" applyProtection="1">
      <alignment horizontal="center" vertical="center" wrapText="1"/>
      <protection/>
    </xf>
    <xf numFmtId="0" fontId="0" fillId="0" borderId="12" xfId="0" applyBorder="1" applyAlignment="1" applyProtection="1">
      <alignment horizontal="center"/>
      <protection locked="0"/>
    </xf>
    <xf numFmtId="165" fontId="4" fillId="0" borderId="12" xfId="57" applyNumberFormat="1" applyFont="1" applyBorder="1" applyAlignment="1" applyProtection="1">
      <alignment horizontal="left"/>
      <protection/>
    </xf>
    <xf numFmtId="0" fontId="0" fillId="0" borderId="30" xfId="0" applyBorder="1" applyAlignment="1">
      <alignment horizontal="center"/>
    </xf>
    <xf numFmtId="0" fontId="0" fillId="0" borderId="31" xfId="0" applyBorder="1" applyAlignment="1">
      <alignment horizontal="center"/>
    </xf>
    <xf numFmtId="0" fontId="4" fillId="0" borderId="32"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protection/>
    </xf>
    <xf numFmtId="10" fontId="6" fillId="39" borderId="40" xfId="60" applyNumberFormat="1" applyFont="1" applyFill="1" applyBorder="1" applyAlignment="1" applyProtection="1">
      <alignment horizontal="center" vertical="center" wrapText="1"/>
      <protection/>
    </xf>
    <xf numFmtId="10" fontId="6" fillId="39" borderId="38" xfId="60" applyNumberFormat="1" applyFont="1" applyFill="1" applyBorder="1" applyAlignment="1" applyProtection="1">
      <alignment horizontal="center" vertical="center" wrapText="1"/>
      <protection/>
    </xf>
    <xf numFmtId="10" fontId="6" fillId="39" borderId="39" xfId="60" applyNumberFormat="1" applyFont="1" applyFill="1" applyBorder="1" applyAlignment="1" applyProtection="1">
      <alignment horizontal="center" vertical="center" wrapText="1"/>
      <protection/>
    </xf>
    <xf numFmtId="0" fontId="4" fillId="0" borderId="37"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20" fillId="0" borderId="22" xfId="0" applyFont="1" applyFill="1" applyBorder="1" applyAlignment="1" applyProtection="1">
      <alignment horizontal="center" vertical="center" wrapText="1"/>
      <protection/>
    </xf>
    <xf numFmtId="0" fontId="6" fillId="0" borderId="38" xfId="0" applyFont="1" applyFill="1" applyBorder="1" applyAlignment="1" applyProtection="1">
      <alignment horizontal="center" vertical="center" wrapText="1"/>
      <protection/>
    </xf>
    <xf numFmtId="0" fontId="6" fillId="0" borderId="39" xfId="0" applyFont="1" applyFill="1" applyBorder="1" applyAlignment="1" applyProtection="1">
      <alignment horizontal="center" vertical="center" wrapText="1"/>
      <protection/>
    </xf>
    <xf numFmtId="0" fontId="4" fillId="0" borderId="12" xfId="57" applyFont="1" applyBorder="1" applyAlignment="1" applyProtection="1">
      <alignment horizontal="left"/>
      <protection locked="0"/>
    </xf>
    <xf numFmtId="0" fontId="4" fillId="0" borderId="41" xfId="0" applyNumberFormat="1" applyFont="1" applyFill="1" applyBorder="1" applyAlignment="1" applyProtection="1">
      <alignment horizontal="center" vertical="center" wrapText="1"/>
      <protection/>
    </xf>
    <xf numFmtId="0" fontId="4" fillId="0" borderId="42" xfId="0" applyNumberFormat="1" applyFont="1" applyFill="1" applyBorder="1" applyAlignment="1" applyProtection="1">
      <alignment horizontal="center" vertical="center" wrapText="1"/>
      <protection/>
    </xf>
    <xf numFmtId="0" fontId="4" fillId="0" borderId="43" xfId="0" applyNumberFormat="1" applyFont="1" applyFill="1" applyBorder="1" applyAlignment="1" applyProtection="1">
      <alignment horizontal="center" vertical="center" wrapText="1"/>
      <protection/>
    </xf>
    <xf numFmtId="0" fontId="0" fillId="0" borderId="44" xfId="0" applyBorder="1" applyAlignment="1" applyProtection="1">
      <alignment horizontal="right"/>
      <protection/>
    </xf>
    <xf numFmtId="0" fontId="0" fillId="0" borderId="0" xfId="0" applyAlignment="1" applyProtection="1">
      <alignment horizontal="right"/>
      <protection/>
    </xf>
    <xf numFmtId="0" fontId="0" fillId="0" borderId="0" xfId="0" applyAlignment="1" applyProtection="1">
      <alignment horizontal="center" wrapText="1"/>
      <protection hidden="1"/>
    </xf>
    <xf numFmtId="0" fontId="0" fillId="0" borderId="11" xfId="0" applyBorder="1" applyAlignment="1" applyProtection="1">
      <alignment horizontal="center" wrapText="1"/>
      <protection hidden="1"/>
    </xf>
    <xf numFmtId="0" fontId="6" fillId="39" borderId="35" xfId="0" applyFont="1" applyFill="1" applyBorder="1" applyAlignment="1" applyProtection="1">
      <alignment horizontal="center" vertical="center"/>
      <protection/>
    </xf>
    <xf numFmtId="0" fontId="6" fillId="39" borderId="36" xfId="0" applyFont="1" applyFill="1" applyBorder="1" applyAlignment="1" applyProtection="1">
      <alignment horizontal="center" vertical="center"/>
      <protection/>
    </xf>
    <xf numFmtId="0" fontId="6" fillId="39" borderId="22" xfId="0" applyFont="1" applyFill="1" applyBorder="1" applyAlignment="1" applyProtection="1">
      <alignment horizontal="center" vertical="center"/>
      <protection/>
    </xf>
    <xf numFmtId="0" fontId="6" fillId="39" borderId="23" xfId="0" applyFont="1" applyFill="1" applyBorder="1" applyAlignment="1" applyProtection="1">
      <alignment horizontal="center" vertical="center"/>
      <protection/>
    </xf>
    <xf numFmtId="10" fontId="6" fillId="39" borderId="40" xfId="60" applyNumberFormat="1" applyFont="1" applyFill="1" applyBorder="1" applyAlignment="1" applyProtection="1">
      <alignment horizontal="center" vertical="center"/>
      <protection/>
    </xf>
    <xf numFmtId="10" fontId="6" fillId="39" borderId="38" xfId="60" applyNumberFormat="1" applyFont="1" applyFill="1" applyBorder="1" applyAlignment="1" applyProtection="1">
      <alignment horizontal="center" vertical="center"/>
      <protection/>
    </xf>
    <xf numFmtId="10" fontId="6" fillId="39" borderId="45" xfId="60" applyNumberFormat="1" applyFont="1" applyFill="1" applyBorder="1" applyAlignment="1" applyProtection="1">
      <alignment horizontal="center" vertical="center"/>
      <protection/>
    </xf>
    <xf numFmtId="10" fontId="6" fillId="39" borderId="25" xfId="60" applyNumberFormat="1" applyFont="1" applyFill="1" applyBorder="1" applyAlignment="1" applyProtection="1">
      <alignment horizontal="center" vertical="center"/>
      <protection/>
    </xf>
    <xf numFmtId="10" fontId="6" fillId="39" borderId="45" xfId="60" applyNumberFormat="1" applyFont="1" applyFill="1" applyBorder="1" applyAlignment="1" applyProtection="1">
      <alignment horizontal="center" vertical="center" wrapText="1"/>
      <protection/>
    </xf>
    <xf numFmtId="0" fontId="0" fillId="0" borderId="0" xfId="0" applyFill="1" applyBorder="1" applyAlignment="1" applyProtection="1">
      <alignment horizontal="right"/>
      <protection/>
    </xf>
    <xf numFmtId="0" fontId="0" fillId="0" borderId="0" xfId="0" applyAlignment="1">
      <alignment/>
    </xf>
    <xf numFmtId="164" fontId="0" fillId="0" borderId="15" xfId="0" applyNumberFormat="1" applyBorder="1" applyAlignment="1" applyProtection="1">
      <alignment horizontal="center"/>
      <protection locked="0"/>
    </xf>
    <xf numFmtId="164" fontId="0" fillId="0" borderId="30" xfId="0" applyNumberFormat="1" applyBorder="1" applyAlignment="1" applyProtection="1">
      <alignment horizontal="center"/>
      <protection locked="0"/>
    </xf>
    <xf numFmtId="164" fontId="0" fillId="0" borderId="31" xfId="0" applyNumberFormat="1" applyBorder="1" applyAlignment="1" applyProtection="1">
      <alignment horizontal="center"/>
      <protection locked="0"/>
    </xf>
    <xf numFmtId="10" fontId="6" fillId="39" borderId="46" xfId="60" applyNumberFormat="1" applyFont="1" applyFill="1" applyBorder="1" applyAlignment="1" applyProtection="1">
      <alignment horizontal="center" vertical="center" wrapText="1"/>
      <protection/>
    </xf>
    <xf numFmtId="10" fontId="6" fillId="39" borderId="23" xfId="60" applyNumberFormat="1" applyFont="1" applyFill="1" applyBorder="1" applyAlignment="1" applyProtection="1">
      <alignment horizontal="center" vertical="center" wrapText="1"/>
      <protection/>
    </xf>
    <xf numFmtId="10" fontId="6" fillId="39" borderId="24" xfId="60" applyNumberFormat="1" applyFont="1" applyFill="1" applyBorder="1" applyAlignment="1" applyProtection="1">
      <alignment horizontal="center" vertical="center" wrapText="1"/>
      <protection/>
    </xf>
    <xf numFmtId="0" fontId="4" fillId="0" borderId="12" xfId="57" applyFont="1" applyBorder="1" applyAlignment="1" applyProtection="1">
      <alignment wrapText="1"/>
      <protection locked="0"/>
    </xf>
    <xf numFmtId="0" fontId="43" fillId="8" borderId="35" xfId="57" applyFont="1" applyFill="1" applyBorder="1" applyAlignment="1" applyProtection="1">
      <alignment horizontal="left" vertical="top" wrapText="1"/>
      <protection/>
    </xf>
    <xf numFmtId="0" fontId="83" fillId="8" borderId="36" xfId="0" applyFont="1" applyFill="1" applyBorder="1" applyAlignment="1">
      <alignment vertical="top" wrapText="1"/>
    </xf>
    <xf numFmtId="0" fontId="83" fillId="8" borderId="47" xfId="0" applyFont="1" applyFill="1" applyBorder="1" applyAlignment="1">
      <alignment vertical="top" wrapText="1"/>
    </xf>
    <xf numFmtId="0" fontId="83" fillId="8" borderId="22" xfId="0" applyFont="1" applyFill="1" applyBorder="1" applyAlignment="1">
      <alignment vertical="top" wrapText="1"/>
    </xf>
    <xf numFmtId="0" fontId="83" fillId="8" borderId="23" xfId="0" applyFont="1" applyFill="1" applyBorder="1" applyAlignment="1">
      <alignment vertical="top" wrapText="1"/>
    </xf>
    <xf numFmtId="0" fontId="83" fillId="8" borderId="24" xfId="0" applyFont="1" applyFill="1" applyBorder="1" applyAlignment="1">
      <alignment vertical="top" wrapText="1"/>
    </xf>
    <xf numFmtId="0" fontId="9" fillId="0" borderId="12" xfId="0" applyFont="1" applyBorder="1" applyAlignment="1" applyProtection="1">
      <alignment horizontal="right" vertical="center"/>
      <protection/>
    </xf>
    <xf numFmtId="0" fontId="6" fillId="0" borderId="23"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39" borderId="10" xfId="0" applyFont="1" applyFill="1" applyBorder="1" applyAlignment="1" applyProtection="1">
      <alignment horizontal="center" vertical="center"/>
      <protection/>
    </xf>
    <xf numFmtId="0" fontId="6" fillId="39" borderId="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Alignment="1" applyProtection="1">
      <alignment horizontal="center" vertical="center"/>
      <protection/>
    </xf>
    <xf numFmtId="0" fontId="9" fillId="0" borderId="15" xfId="0" applyFont="1" applyBorder="1" applyAlignment="1" applyProtection="1">
      <alignment horizontal="right" vertical="center"/>
      <protection/>
    </xf>
    <xf numFmtId="0" fontId="9" fillId="0" borderId="30" xfId="0" applyFont="1" applyBorder="1" applyAlignment="1" applyProtection="1">
      <alignment horizontal="right" vertical="center"/>
      <protection/>
    </xf>
    <xf numFmtId="0" fontId="0" fillId="0" borderId="0" xfId="0" applyBorder="1" applyAlignment="1" applyProtection="1">
      <alignment horizontal="center" vertical="center"/>
      <protection/>
    </xf>
    <xf numFmtId="0" fontId="20" fillId="0" borderId="12"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10" fontId="6" fillId="39" borderId="46" xfId="60" applyNumberFormat="1" applyFont="1" applyFill="1" applyBorder="1" applyAlignment="1" applyProtection="1">
      <alignment horizontal="center" vertical="center"/>
      <protection/>
    </xf>
    <xf numFmtId="10" fontId="6" fillId="39" borderId="23" xfId="60" applyNumberFormat="1" applyFont="1" applyFill="1" applyBorder="1" applyAlignment="1" applyProtection="1">
      <alignment horizontal="center" vertical="center"/>
      <protection/>
    </xf>
    <xf numFmtId="10" fontId="6" fillId="39" borderId="48" xfId="60" applyNumberFormat="1" applyFont="1" applyFill="1" applyBorder="1" applyAlignment="1" applyProtection="1">
      <alignment horizontal="center" vertical="center"/>
      <protection/>
    </xf>
    <xf numFmtId="0" fontId="20" fillId="0" borderId="4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50" xfId="0" applyFont="1" applyFill="1" applyBorder="1" applyAlignment="1" applyProtection="1">
      <alignment horizontal="center" vertical="center" wrapText="1"/>
      <protection/>
    </xf>
    <xf numFmtId="0" fontId="7" fillId="0" borderId="0" xfId="57" applyFont="1" applyBorder="1" applyAlignment="1" applyProtection="1">
      <alignment horizontal="center" vertical="center"/>
      <protection/>
    </xf>
    <xf numFmtId="0" fontId="0" fillId="0" borderId="15" xfId="0" applyBorder="1" applyAlignment="1" applyProtection="1">
      <alignment/>
      <protection locked="0"/>
    </xf>
    <xf numFmtId="0" fontId="0" fillId="0" borderId="30" xfId="0" applyBorder="1" applyAlignment="1" applyProtection="1">
      <alignment/>
      <protection locked="0"/>
    </xf>
    <xf numFmtId="0" fontId="0" fillId="0" borderId="31" xfId="0" applyBorder="1" applyAlignment="1" applyProtection="1">
      <alignment/>
      <protection locked="0"/>
    </xf>
    <xf numFmtId="0" fontId="0" fillId="0" borderId="21" xfId="0"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10" fontId="6" fillId="39" borderId="48" xfId="60" applyNumberFormat="1" applyFont="1" applyFill="1" applyBorder="1" applyAlignment="1" applyProtection="1">
      <alignment horizontal="center" vertical="center" wrapText="1"/>
      <protection/>
    </xf>
    <xf numFmtId="0" fontId="20" fillId="0" borderId="40" xfId="0" applyFont="1" applyFill="1" applyBorder="1" applyAlignment="1" applyProtection="1">
      <alignment horizontal="center" vertical="center" wrapText="1"/>
      <protection/>
    </xf>
    <xf numFmtId="0" fontId="6" fillId="0" borderId="48" xfId="0" applyFont="1" applyFill="1" applyBorder="1" applyAlignment="1" applyProtection="1">
      <alignment horizontal="center" vertical="center" wrapText="1"/>
      <protection/>
    </xf>
    <xf numFmtId="0" fontId="20" fillId="0" borderId="46" xfId="0" applyFont="1" applyFill="1" applyBorder="1" applyAlignment="1" applyProtection="1">
      <alignment horizontal="center" vertical="center" wrapText="1"/>
      <protection/>
    </xf>
    <xf numFmtId="0" fontId="12" fillId="0" borderId="35" xfId="0" applyFont="1" applyBorder="1" applyAlignment="1" applyProtection="1">
      <alignment horizontal="left" vertical="center"/>
      <protection/>
    </xf>
    <xf numFmtId="0" fontId="11" fillId="0" borderId="36" xfId="0" applyFont="1" applyBorder="1" applyAlignment="1" applyProtection="1">
      <alignment horizontal="left" vertical="center"/>
      <protection/>
    </xf>
    <xf numFmtId="0" fontId="11" fillId="0" borderId="47" xfId="0" applyFont="1" applyBorder="1" applyAlignment="1" applyProtection="1">
      <alignment horizontal="left" vertical="center"/>
      <protection/>
    </xf>
    <xf numFmtId="0" fontId="0" fillId="0" borderId="0" xfId="0" applyAlignment="1" applyProtection="1">
      <alignment horizontal="left" wrapText="1"/>
      <protection/>
    </xf>
    <xf numFmtId="0" fontId="9" fillId="0" borderId="21" xfId="0" applyFont="1" applyBorder="1" applyAlignment="1" applyProtection="1">
      <alignment horizontal="right" vertical="center"/>
      <protection/>
    </xf>
    <xf numFmtId="0" fontId="9" fillId="0" borderId="51" xfId="0" applyFont="1" applyBorder="1" applyAlignment="1" applyProtection="1">
      <alignment horizontal="righ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762000</xdr:colOff>
      <xdr:row>0</xdr:row>
      <xdr:rowOff>76200</xdr:rowOff>
    </xdr:from>
    <xdr:to>
      <xdr:col>26</xdr:col>
      <xdr:colOff>1247775</xdr:colOff>
      <xdr:row>2</xdr:row>
      <xdr:rowOff>209550</xdr:rowOff>
    </xdr:to>
    <xdr:pic>
      <xdr:nvPicPr>
        <xdr:cNvPr id="1" name="Picture 1" descr="ShowFile"/>
        <xdr:cNvPicPr preferRelativeResize="1">
          <a:picLocks noChangeAspect="1"/>
        </xdr:cNvPicPr>
      </xdr:nvPicPr>
      <xdr:blipFill>
        <a:blip r:embed="rId1"/>
        <a:stretch>
          <a:fillRect/>
        </a:stretch>
      </xdr:blipFill>
      <xdr:spPr>
        <a:xfrm>
          <a:off x="17945100" y="76200"/>
          <a:ext cx="485775" cy="514350"/>
        </a:xfrm>
        <a:prstGeom prst="rect">
          <a:avLst/>
        </a:prstGeom>
        <a:noFill/>
        <a:ln w="9525" cmpd="sng">
          <a:noFill/>
        </a:ln>
      </xdr:spPr>
    </xdr:pic>
    <xdr:clientData/>
  </xdr:twoCellAnchor>
  <xdr:twoCellAnchor editAs="oneCell">
    <xdr:from>
      <xdr:col>26</xdr:col>
      <xdr:colOff>85725</xdr:colOff>
      <xdr:row>0</xdr:row>
      <xdr:rowOff>76200</xdr:rowOff>
    </xdr:from>
    <xdr:to>
      <xdr:col>26</xdr:col>
      <xdr:colOff>552450</xdr:colOff>
      <xdr:row>2</xdr:row>
      <xdr:rowOff>219075</xdr:rowOff>
    </xdr:to>
    <xdr:pic>
      <xdr:nvPicPr>
        <xdr:cNvPr id="2" name="Picture 114"/>
        <xdr:cNvPicPr preferRelativeResize="1">
          <a:picLocks noChangeAspect="1"/>
        </xdr:cNvPicPr>
      </xdr:nvPicPr>
      <xdr:blipFill>
        <a:blip r:embed="rId2"/>
        <a:stretch>
          <a:fillRect/>
        </a:stretch>
      </xdr:blipFill>
      <xdr:spPr>
        <a:xfrm>
          <a:off x="17268825" y="76200"/>
          <a:ext cx="466725" cy="523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rwebgate.access.gpo.gov/cgi-bin/getdoc.cgi?dbname=109_cong_bills&amp;docid=f:h6enr.txt.pdf" TargetMode="External" /><Relationship Id="rId2" Type="http://schemas.openxmlformats.org/officeDocument/2006/relationships/hyperlink" Target="http://frwebgate.access.gpo.gov/cgi-bin/getdoc.cgi?dbname=110_cong_bills&amp;docid=f:h6enr.txt.pdf" TargetMode="External" /><Relationship Id="rId3" Type="http://schemas.openxmlformats.org/officeDocument/2006/relationships/hyperlink" Target="http://frwebgate.access.gpo.gov/cgi-bin/getdoc.cgi?dbname=110_cong_bills&amp;docid=f:h6enr.txt.pdf" TargetMode="External" /><Relationship Id="rId4" Type="http://schemas.openxmlformats.org/officeDocument/2006/relationships/hyperlink" Target="http://www.wbdg.org/pdfs/hpsb_guidance.pdf" TargetMode="External" /><Relationship Id="rId5" Type="http://schemas.openxmlformats.org/officeDocument/2006/relationships/hyperlink" Target="http://www.nps.gov/policy/mp/policies.html" TargetMode="External" /><Relationship Id="rId6" Type="http://schemas.openxmlformats.org/officeDocument/2006/relationships/hyperlink" Target="http://www.nps.gov/policy/mp/policies.html" TargetMode="External" /><Relationship Id="rId7" Type="http://schemas.openxmlformats.org/officeDocument/2006/relationships/hyperlink" Target="http://www.nps.gov/dsc/workflows/upload/NPS-Metering-Policy_(ca1978).pdf" TargetMode="External" /><Relationship Id="rId8" Type="http://schemas.openxmlformats.org/officeDocument/2006/relationships/hyperlink" Target="http://www.wbdg.org/pdfs/hpsb_guidance.pdf" TargetMode="External" /><Relationship Id="rId9" Type="http://schemas.openxmlformats.org/officeDocument/2006/relationships/hyperlink" Target="http://frwebgate.access.gpo.gov/cgi-bin/getdoc.cgi?dbname=110_cong_bills&amp;docid=f:h6enr.txt.pdf" TargetMode="External" /><Relationship Id="rId10" Type="http://schemas.openxmlformats.org/officeDocument/2006/relationships/hyperlink" Target="http://edocket.access.gpo.gov/2007/pdf/07-374.pdf" TargetMode="External" /><Relationship Id="rId11" Type="http://schemas.openxmlformats.org/officeDocument/2006/relationships/hyperlink" Target="http://www.biopreferred.gov/?SMSESSION=NO" TargetMode="External" /><Relationship Id="rId12" Type="http://schemas.openxmlformats.org/officeDocument/2006/relationships/hyperlink" Target="http://www1.eere.energy.gov/femp/pdfs/eep_productfactsheet.pdf" TargetMode="External" /><Relationship Id="rId13" Type="http://schemas.openxmlformats.org/officeDocument/2006/relationships/hyperlink" Target="http://www.epa.gov/waste/conserve/tools/cpg/products/index.htm" TargetMode="External" /><Relationship Id="rId14" Type="http://schemas.openxmlformats.org/officeDocument/2006/relationships/hyperlink" Target="http://www.wbdg.org/pdfs/hpsb_guidance.pdf" TargetMode="External" /><Relationship Id="rId15" Type="http://schemas.openxmlformats.org/officeDocument/2006/relationships/hyperlink" Target="http://frwebgate.access.gpo.gov/cgi-bin/getdoc.cgi?dbname=110_cong_bills&amp;docid=f:h6enr.txt.pdf" TargetMode="External" /><Relationship Id="rId16" Type="http://schemas.openxmlformats.org/officeDocument/2006/relationships/hyperlink" Target="http://frwebgate.access.gpo.gov/cgi-bin/getdoc.cgi?dbname=110_cong_bills&amp;docid=f:h6enr.txt.pdf" TargetMode="External" /><Relationship Id="rId17" Type="http://schemas.openxmlformats.org/officeDocument/2006/relationships/hyperlink" Target="http://www.wbdg.org/pdfs/hpsb_guidance.pdf" TargetMode="External" /><Relationship Id="rId18" Type="http://schemas.openxmlformats.org/officeDocument/2006/relationships/hyperlink" Target="http://www.wbdg.org/pdfs/hpsb_guidance.pdf" TargetMode="External" /><Relationship Id="rId19" Type="http://schemas.openxmlformats.org/officeDocument/2006/relationships/hyperlink" Target="http://www.wbdg.org/pdfs/hpsb_guidance.pdf" TargetMode="External" /><Relationship Id="rId20" Type="http://schemas.openxmlformats.org/officeDocument/2006/relationships/hyperlink" Target="http://www.wbdg.org/pdfs/hpsb_guidance.pdf" TargetMode="External" /><Relationship Id="rId21" Type="http://schemas.openxmlformats.org/officeDocument/2006/relationships/hyperlink" Target="http://www.wbdg.org/pdfs/hpsb_guidance.pdf" TargetMode="External" /><Relationship Id="rId22" Type="http://schemas.openxmlformats.org/officeDocument/2006/relationships/hyperlink" Target="http://www.wbdg.org/pdfs/hpsb_guidance.pdf" TargetMode="External" /><Relationship Id="rId23" Type="http://schemas.openxmlformats.org/officeDocument/2006/relationships/hyperlink" Target="http://www.wbdg.org/pdfs/hpsb_guidance.pdf" TargetMode="External" /><Relationship Id="rId24" Type="http://schemas.openxmlformats.org/officeDocument/2006/relationships/hyperlink" Target="http://www.wbdg.org/pdfs/hpsb_guidance.pdf" TargetMode="External" /><Relationship Id="rId25" Type="http://schemas.openxmlformats.org/officeDocument/2006/relationships/hyperlink" Target="http://www.wbdg.org/pdfs/hpsb_guidance.pdf" TargetMode="External" /><Relationship Id="rId26" Type="http://schemas.openxmlformats.org/officeDocument/2006/relationships/hyperlink" Target="http://www.wbdg.org/pdfs/hpsb_guidance.pdf" TargetMode="External" /><Relationship Id="rId27" Type="http://schemas.openxmlformats.org/officeDocument/2006/relationships/hyperlink" Target="http://www.wbdg.org/pdfs/hpsb_guidance.pdf" TargetMode="External" /><Relationship Id="rId28" Type="http://schemas.openxmlformats.org/officeDocument/2006/relationships/hyperlink" Target="http://www.wbdg.org/pdfs/hpsb_guidance.pdf" TargetMode="External" /><Relationship Id="rId29" Type="http://schemas.openxmlformats.org/officeDocument/2006/relationships/hyperlink" Target="http://www.wbdg.org/pdfs/hpsb_guidance.pdf" TargetMode="External" /><Relationship Id="rId30" Type="http://schemas.openxmlformats.org/officeDocument/2006/relationships/hyperlink" Target="http://www.wbdg.org/pdfs/hpsb_guidance.pdf" TargetMode="External" /><Relationship Id="rId31" Type="http://schemas.openxmlformats.org/officeDocument/2006/relationships/hyperlink" Target="http://cfpub.epa.gov/npdes/stormwater/swppp.cfm" TargetMode="External" /><Relationship Id="rId32" Type="http://schemas.openxmlformats.org/officeDocument/2006/relationships/hyperlink" Target="http://www.wbdg.org/pdfs/hpsb_guidance.pdf" TargetMode="External" /><Relationship Id="rId33" Type="http://schemas.openxmlformats.org/officeDocument/2006/relationships/hyperlink" Target="http://www.wbdg.org/pdfs/hpsb_guidance.pdf" TargetMode="External" /><Relationship Id="rId34" Type="http://schemas.openxmlformats.org/officeDocument/2006/relationships/hyperlink" Target="http://www.wbdg.org/pdfs/hpsb_guidance.pdf" TargetMode="External" /><Relationship Id="rId35" Type="http://schemas.openxmlformats.org/officeDocument/2006/relationships/hyperlink" Target="http://www.doi.gov/greening/buildings/SustBldgsMOU.pdf" TargetMode="External" /><Relationship Id="rId36" Type="http://schemas.openxmlformats.org/officeDocument/2006/relationships/hyperlink" Target="http://frwebgate.access.gpo.gov/cgi-bin/getdoc.cgi?dbname=110_cong_bills&amp;docid=f:h6enr.txt.pdf" TargetMode="External" /><Relationship Id="rId37" Type="http://schemas.openxmlformats.org/officeDocument/2006/relationships/hyperlink" Target="http://www.nps.gov/policy/mp/policies.html" TargetMode="External" /><Relationship Id="rId38" Type="http://schemas.openxmlformats.org/officeDocument/2006/relationships/hyperlink" Target="http://www.nps.gov/policy/mp/policies.html" TargetMode="External" /><Relationship Id="rId39" Type="http://schemas.openxmlformats.org/officeDocument/2006/relationships/hyperlink" Target="http://edocket.access.gpo.gov/2007/pdf/07-374.pdf" TargetMode="External" /><Relationship Id="rId40" Type="http://schemas.openxmlformats.org/officeDocument/2006/relationships/hyperlink" Target="http://frwebgate.access.gpo.gov/cgi-bin/getdoc.cgi?dbname=109_cong_bills&amp;docid=f:h6enr.txt.pdf" TargetMode="External" /><Relationship Id="rId41" Type="http://schemas.openxmlformats.org/officeDocument/2006/relationships/hyperlink" Target="http://frwebgate.access.gpo.gov/cgi-bin/getdoc.cgi?dbname=110_cong_bills&amp;docid=f:h6enr.txt.pdf" TargetMode="External" /><Relationship Id="rId42" Type="http://schemas.openxmlformats.org/officeDocument/2006/relationships/hyperlink" Target="http://frwebgate.access.gpo.gov/cgi-bin/getpage.cgi?dbname=2009_register&amp;page=10835&amp;position=all" TargetMode="External" /><Relationship Id="rId43" Type="http://schemas.openxmlformats.org/officeDocument/2006/relationships/hyperlink" Target="http://www1.eere.energy.gov/femp/pdfs/eep_productfactsheet.pdf" TargetMode="External" /><Relationship Id="rId44" Type="http://schemas.openxmlformats.org/officeDocument/2006/relationships/hyperlink" Target="http://www.doi.gov/greening/buildings/SustBldgsMOU.pdf" TargetMode="External" /><Relationship Id="rId45" Type="http://schemas.openxmlformats.org/officeDocument/2006/relationships/hyperlink" Target="http://edocket.access.gpo.gov/2007/pdf/07-374.pdf" TargetMode="External" /><Relationship Id="rId46" Type="http://schemas.openxmlformats.org/officeDocument/2006/relationships/hyperlink" Target="http://www.doi.gov/greening/buildings/SustBldgsMOU.pdf" TargetMode="External" /><Relationship Id="rId47" Type="http://schemas.openxmlformats.org/officeDocument/2006/relationships/hyperlink" Target="http://edocket.access.gpo.gov/2007/pdf/07-374.pdf" TargetMode="External" /><Relationship Id="rId48" Type="http://schemas.openxmlformats.org/officeDocument/2006/relationships/hyperlink" Target="http://frwebgate.access.gpo.gov/cgi-bin/getpage.cgi?dbname=2009_register&amp;page=10835&amp;position=all" TargetMode="External" /><Relationship Id="rId49" Type="http://schemas.openxmlformats.org/officeDocument/2006/relationships/hyperlink" Target="http://frwebgate.access.gpo.gov/cgi-bin/getdoc.cgi?dbname=109_cong_bills&amp;docid=f:h6enr.txt.pdf" TargetMode="External" /><Relationship Id="rId50" Type="http://schemas.openxmlformats.org/officeDocument/2006/relationships/hyperlink" Target="http://www.wbdg.org/pdfs/hpsb_guidance.pdf" TargetMode="External" /><Relationship Id="rId51" Type="http://schemas.openxmlformats.org/officeDocument/2006/relationships/hyperlink" Target="http://www.wbdg.org/pdfs/hpsb_guidance.pdf" TargetMode="External" /><Relationship Id="rId52" Type="http://schemas.openxmlformats.org/officeDocument/2006/relationships/hyperlink" Target="http://www.wbdg.org/pdfs/hpsb_guidance.pdf" TargetMode="External" /><Relationship Id="rId53" Type="http://schemas.openxmlformats.org/officeDocument/2006/relationships/comments" Target="../comments2.xml" /><Relationship Id="rId54" Type="http://schemas.openxmlformats.org/officeDocument/2006/relationships/vmlDrawing" Target="../drawings/vmlDrawing1.vml" /><Relationship Id="rId55" Type="http://schemas.openxmlformats.org/officeDocument/2006/relationships/drawing" Target="../drawings/drawing1.xml" /><Relationship Id="rId5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3"/>
  <sheetViews>
    <sheetView tabSelected="1" zoomScale="115" zoomScaleNormal="115" zoomScalePageLayoutView="0" workbookViewId="0" topLeftCell="A1">
      <selection activeCell="B14" sqref="B14"/>
    </sheetView>
  </sheetViews>
  <sheetFormatPr defaultColWidth="9.140625" defaultRowHeight="15"/>
  <cols>
    <col min="1" max="1" width="4.7109375" style="0" customWidth="1"/>
  </cols>
  <sheetData>
    <row r="1" spans="1:16" ht="15" customHeight="1">
      <c r="A1" s="129" t="s">
        <v>663</v>
      </c>
      <c r="B1" s="130"/>
      <c r="C1" s="130"/>
      <c r="D1" s="130"/>
      <c r="E1" s="130"/>
      <c r="F1" s="130"/>
      <c r="G1" s="130"/>
      <c r="H1" s="130"/>
      <c r="I1" s="130"/>
      <c r="J1" s="130"/>
      <c r="K1" s="130"/>
      <c r="L1" s="130"/>
      <c r="M1" s="130"/>
      <c r="N1" s="130"/>
      <c r="O1" s="130"/>
      <c r="P1" s="130"/>
    </row>
    <row r="2" spans="1:16" ht="79.5" customHeight="1" thickBot="1">
      <c r="A2" s="131"/>
      <c r="B2" s="131"/>
      <c r="C2" s="131"/>
      <c r="D2" s="131"/>
      <c r="E2" s="131"/>
      <c r="F2" s="131"/>
      <c r="G2" s="131"/>
      <c r="H2" s="131"/>
      <c r="I2" s="131"/>
      <c r="J2" s="131"/>
      <c r="K2" s="131"/>
      <c r="L2" s="131"/>
      <c r="M2" s="131"/>
      <c r="N2" s="131"/>
      <c r="O2" s="131"/>
      <c r="P2" s="131"/>
    </row>
    <row r="3" spans="1:16" ht="15" customHeight="1">
      <c r="A3" s="132"/>
      <c r="B3" s="132"/>
      <c r="C3" s="132"/>
      <c r="D3" s="132"/>
      <c r="E3" s="132"/>
      <c r="F3" s="132"/>
      <c r="G3" s="132"/>
      <c r="H3" s="132"/>
      <c r="I3" s="132"/>
      <c r="J3" s="132"/>
      <c r="K3" s="132"/>
      <c r="L3" s="132"/>
      <c r="M3" s="132"/>
      <c r="N3" s="132"/>
      <c r="O3" s="132"/>
      <c r="P3" s="132"/>
    </row>
    <row r="4" spans="1:16" ht="15" customHeight="1">
      <c r="A4" s="132"/>
      <c r="B4" s="132"/>
      <c r="C4" s="132"/>
      <c r="D4" s="132"/>
      <c r="E4" s="132"/>
      <c r="F4" s="132"/>
      <c r="G4" s="132"/>
      <c r="H4" s="132"/>
      <c r="I4" s="132"/>
      <c r="J4" s="132"/>
      <c r="K4" s="132"/>
      <c r="L4" s="132"/>
      <c r="M4" s="132"/>
      <c r="N4" s="132"/>
      <c r="O4" s="132"/>
      <c r="P4" s="132"/>
    </row>
    <row r="5" spans="1:16" ht="35.25" customHeight="1">
      <c r="A5" s="55">
        <v>1</v>
      </c>
      <c r="B5" s="125" t="s">
        <v>166</v>
      </c>
      <c r="C5" s="127"/>
      <c r="D5" s="127"/>
      <c r="E5" s="127"/>
      <c r="F5" s="127"/>
      <c r="G5" s="127"/>
      <c r="H5" s="127"/>
      <c r="I5" s="127"/>
      <c r="J5" s="127"/>
      <c r="K5" s="127"/>
      <c r="L5" s="127"/>
      <c r="M5" s="127"/>
      <c r="N5" s="127"/>
      <c r="O5" s="127"/>
      <c r="P5" s="128"/>
    </row>
    <row r="6" spans="1:16" ht="78" customHeight="1">
      <c r="A6" s="55">
        <f>+A5+1</f>
        <v>2</v>
      </c>
      <c r="B6" s="125" t="s">
        <v>677</v>
      </c>
      <c r="C6" s="127"/>
      <c r="D6" s="127"/>
      <c r="E6" s="127"/>
      <c r="F6" s="127"/>
      <c r="G6" s="127"/>
      <c r="H6" s="127"/>
      <c r="I6" s="127"/>
      <c r="J6" s="127"/>
      <c r="K6" s="127"/>
      <c r="L6" s="127"/>
      <c r="M6" s="127"/>
      <c r="N6" s="127"/>
      <c r="O6" s="127"/>
      <c r="P6" s="128"/>
    </row>
    <row r="7" spans="1:16" ht="67.5" customHeight="1">
      <c r="A7" s="55">
        <f aca="true" t="shared" si="0" ref="A7:A12">+A6+1</f>
        <v>3</v>
      </c>
      <c r="B7" s="125" t="s">
        <v>640</v>
      </c>
      <c r="C7" s="127"/>
      <c r="D7" s="127"/>
      <c r="E7" s="127"/>
      <c r="F7" s="127"/>
      <c r="G7" s="127"/>
      <c r="H7" s="127"/>
      <c r="I7" s="127"/>
      <c r="J7" s="127"/>
      <c r="K7" s="127"/>
      <c r="L7" s="127"/>
      <c r="M7" s="127"/>
      <c r="N7" s="127"/>
      <c r="O7" s="127"/>
      <c r="P7" s="128"/>
    </row>
    <row r="8" spans="1:16" ht="40.5" customHeight="1">
      <c r="A8" s="55">
        <f t="shared" si="0"/>
        <v>4</v>
      </c>
      <c r="B8" s="125" t="s">
        <v>664</v>
      </c>
      <c r="C8" s="125"/>
      <c r="D8" s="125"/>
      <c r="E8" s="125"/>
      <c r="F8" s="125"/>
      <c r="G8" s="125"/>
      <c r="H8" s="125"/>
      <c r="I8" s="125"/>
      <c r="J8" s="125"/>
      <c r="K8" s="125"/>
      <c r="L8" s="125"/>
      <c r="M8" s="125"/>
      <c r="N8" s="125"/>
      <c r="O8" s="125"/>
      <c r="P8" s="126"/>
    </row>
    <row r="9" spans="1:16" ht="36" customHeight="1">
      <c r="A9" s="55">
        <f t="shared" si="0"/>
        <v>5</v>
      </c>
      <c r="B9" s="125" t="s">
        <v>665</v>
      </c>
      <c r="C9" s="127"/>
      <c r="D9" s="127"/>
      <c r="E9" s="127"/>
      <c r="F9" s="127"/>
      <c r="G9" s="127"/>
      <c r="H9" s="127"/>
      <c r="I9" s="127"/>
      <c r="J9" s="127"/>
      <c r="K9" s="127"/>
      <c r="L9" s="127"/>
      <c r="M9" s="127"/>
      <c r="N9" s="127"/>
      <c r="O9" s="127"/>
      <c r="P9" s="128"/>
    </row>
    <row r="10" spans="1:16" ht="36" customHeight="1">
      <c r="A10" s="55">
        <f t="shared" si="0"/>
        <v>6</v>
      </c>
      <c r="B10" s="125" t="s">
        <v>128</v>
      </c>
      <c r="C10" s="125"/>
      <c r="D10" s="125"/>
      <c r="E10" s="125"/>
      <c r="F10" s="125"/>
      <c r="G10" s="125"/>
      <c r="H10" s="125"/>
      <c r="I10" s="125"/>
      <c r="J10" s="125"/>
      <c r="K10" s="125"/>
      <c r="L10" s="125"/>
      <c r="M10" s="125"/>
      <c r="N10" s="125"/>
      <c r="O10" s="125"/>
      <c r="P10" s="126"/>
    </row>
    <row r="11" spans="1:16" ht="33" customHeight="1">
      <c r="A11" s="55">
        <f t="shared" si="0"/>
        <v>7</v>
      </c>
      <c r="B11" s="125" t="s">
        <v>641</v>
      </c>
      <c r="C11" s="127"/>
      <c r="D11" s="127"/>
      <c r="E11" s="127"/>
      <c r="F11" s="127"/>
      <c r="G11" s="127"/>
      <c r="H11" s="127"/>
      <c r="I11" s="127"/>
      <c r="J11" s="127"/>
      <c r="K11" s="127"/>
      <c r="L11" s="127"/>
      <c r="M11" s="127"/>
      <c r="N11" s="127"/>
      <c r="O11" s="127"/>
      <c r="P11" s="128"/>
    </row>
    <row r="12" spans="1:16" ht="45" customHeight="1">
      <c r="A12" s="55">
        <f t="shared" si="0"/>
        <v>8</v>
      </c>
      <c r="B12" s="125" t="s">
        <v>666</v>
      </c>
      <c r="C12" s="125"/>
      <c r="D12" s="125"/>
      <c r="E12" s="125"/>
      <c r="F12" s="125"/>
      <c r="G12" s="125"/>
      <c r="H12" s="125"/>
      <c r="I12" s="125"/>
      <c r="J12" s="125"/>
      <c r="K12" s="125"/>
      <c r="L12" s="125"/>
      <c r="M12" s="125"/>
      <c r="N12" s="125"/>
      <c r="O12" s="125"/>
      <c r="P12" s="126"/>
    </row>
    <row r="13" ht="15">
      <c r="B13" t="s">
        <v>678</v>
      </c>
    </row>
  </sheetData>
  <sheetProtection/>
  <mergeCells count="10">
    <mergeCell ref="B12:P12"/>
    <mergeCell ref="B7:P7"/>
    <mergeCell ref="B9:P9"/>
    <mergeCell ref="B11:P11"/>
    <mergeCell ref="A1:P2"/>
    <mergeCell ref="B5:P5"/>
    <mergeCell ref="B6:P6"/>
    <mergeCell ref="B10:P10"/>
    <mergeCell ref="B8:P8"/>
    <mergeCell ref="A3:P4"/>
  </mergeCells>
  <printOptions/>
  <pageMargins left="0.7" right="0.7" top="0.75" bottom="0.75" header="0.3" footer="0.3"/>
  <pageSetup horizontalDpi="600" verticalDpi="600" orientation="landscape" paperSize="17" r:id="rId1"/>
</worksheet>
</file>

<file path=xl/worksheets/sheet2.xml><?xml version="1.0" encoding="utf-8"?>
<worksheet xmlns="http://schemas.openxmlformats.org/spreadsheetml/2006/main" xmlns:r="http://schemas.openxmlformats.org/officeDocument/2006/relationships">
  <sheetPr>
    <pageSetUpPr fitToPage="1"/>
  </sheetPr>
  <dimension ref="A1:AF479"/>
  <sheetViews>
    <sheetView view="pageLayout" zoomScale="55" zoomScaleNormal="85" zoomScalePageLayoutView="55" workbookViewId="0" topLeftCell="H1">
      <selection activeCell="J53" sqref="J53:J56"/>
    </sheetView>
  </sheetViews>
  <sheetFormatPr defaultColWidth="9.140625" defaultRowHeight="15"/>
  <cols>
    <col min="1" max="1" width="9.00390625" style="39" hidden="1" customWidth="1"/>
    <col min="2" max="2" width="4.8515625" style="39" hidden="1" customWidth="1"/>
    <col min="3" max="3" width="4.140625" style="39" hidden="1" customWidth="1"/>
    <col min="4" max="4" width="5.28125" style="39" hidden="1" customWidth="1"/>
    <col min="5" max="5" width="3.8515625" style="39" hidden="1" customWidth="1"/>
    <col min="6" max="6" width="5.8515625" style="39" hidden="1" customWidth="1"/>
    <col min="7" max="7" width="4.140625" style="39" hidden="1" customWidth="1"/>
    <col min="8" max="8" width="12.140625" style="0" customWidth="1"/>
    <col min="9" max="9" width="24.7109375" style="0" customWidth="1"/>
    <col min="10" max="10" width="8.28125" style="0" customWidth="1"/>
    <col min="11" max="11" width="9.7109375" style="0" customWidth="1"/>
    <col min="12" max="12" width="22.28125" style="0" customWidth="1"/>
    <col min="13" max="13" width="8.8515625" style="0" customWidth="1"/>
    <col min="14" max="14" width="9.7109375" style="0" customWidth="1"/>
    <col min="15" max="15" width="22.28125" style="0" customWidth="1"/>
    <col min="16" max="16" width="8.7109375" style="0" customWidth="1"/>
    <col min="17" max="17" width="9.7109375" style="0" customWidth="1"/>
    <col min="18" max="18" width="22.28125" style="0" customWidth="1"/>
    <col min="19" max="19" width="8.28125" style="0" customWidth="1"/>
    <col min="20" max="20" width="9.7109375" style="0" customWidth="1"/>
    <col min="21" max="21" width="22.28125" style="0" customWidth="1"/>
    <col min="22" max="22" width="8.7109375" style="0" customWidth="1"/>
    <col min="23" max="23" width="9.7109375" style="0" customWidth="1"/>
    <col min="24" max="24" width="22.28125" style="0" customWidth="1"/>
    <col min="25" max="25" width="8.28125" style="0" customWidth="1"/>
    <col min="26" max="26" width="9.7109375" style="0" customWidth="1"/>
    <col min="27" max="27" width="22.421875" style="0" customWidth="1"/>
    <col min="28" max="30" width="10.28125" style="39" hidden="1" customWidth="1"/>
    <col min="31" max="31" width="70.7109375" style="112" customWidth="1"/>
    <col min="32" max="32" width="10.28125" style="39" customWidth="1"/>
  </cols>
  <sheetData>
    <row r="1" spans="1:32" s="9" customFormat="1" ht="15">
      <c r="A1" s="38"/>
      <c r="B1" s="38"/>
      <c r="C1" s="38"/>
      <c r="D1" s="38"/>
      <c r="E1" s="38"/>
      <c r="F1" s="38"/>
      <c r="G1" s="38"/>
      <c r="H1" s="133" t="s">
        <v>675</v>
      </c>
      <c r="I1" s="134"/>
      <c r="J1" s="134"/>
      <c r="K1" s="134"/>
      <c r="L1" s="134"/>
      <c r="M1" s="134"/>
      <c r="N1" s="134"/>
      <c r="O1" s="134"/>
      <c r="P1" s="134"/>
      <c r="Q1" s="134"/>
      <c r="R1" s="134"/>
      <c r="S1" s="134"/>
      <c r="T1" s="134"/>
      <c r="U1" s="134"/>
      <c r="V1" s="135"/>
      <c r="W1" s="135"/>
      <c r="X1" s="135"/>
      <c r="Y1" s="135"/>
      <c r="Z1" s="78"/>
      <c r="AA1" s="56"/>
      <c r="AB1" s="38"/>
      <c r="AC1" s="38"/>
      <c r="AD1" s="38"/>
      <c r="AE1" s="111"/>
      <c r="AF1" s="38"/>
    </row>
    <row r="2" spans="1:32" s="9" customFormat="1" ht="15">
      <c r="A2" s="38"/>
      <c r="B2" s="38"/>
      <c r="C2" s="38"/>
      <c r="D2" s="38"/>
      <c r="E2" s="38"/>
      <c r="F2" s="38"/>
      <c r="G2" s="38"/>
      <c r="H2" s="134"/>
      <c r="I2" s="134"/>
      <c r="J2" s="134"/>
      <c r="K2" s="134"/>
      <c r="L2" s="134"/>
      <c r="M2" s="134"/>
      <c r="N2" s="134"/>
      <c r="O2" s="134"/>
      <c r="P2" s="134"/>
      <c r="Q2" s="134"/>
      <c r="R2" s="134"/>
      <c r="S2" s="134"/>
      <c r="T2" s="134"/>
      <c r="U2" s="134"/>
      <c r="V2" s="135"/>
      <c r="W2" s="135"/>
      <c r="X2" s="135"/>
      <c r="Y2" s="135"/>
      <c r="Z2" s="78"/>
      <c r="AA2" s="56"/>
      <c r="AB2" s="38"/>
      <c r="AC2" s="38"/>
      <c r="AD2" s="38"/>
      <c r="AE2" s="111"/>
      <c r="AF2" s="38"/>
    </row>
    <row r="3" spans="8:27" ht="62.25" customHeight="1">
      <c r="H3" s="134"/>
      <c r="I3" s="134"/>
      <c r="J3" s="134"/>
      <c r="K3" s="134"/>
      <c r="L3" s="134"/>
      <c r="M3" s="134"/>
      <c r="N3" s="134"/>
      <c r="O3" s="134"/>
      <c r="P3" s="134"/>
      <c r="Q3" s="134"/>
      <c r="R3" s="134"/>
      <c r="S3" s="134"/>
      <c r="T3" s="134"/>
      <c r="U3" s="134"/>
      <c r="V3" s="135"/>
      <c r="W3" s="135"/>
      <c r="X3" s="135"/>
      <c r="Y3" s="135"/>
      <c r="Z3" s="78"/>
      <c r="AA3" s="57"/>
    </row>
    <row r="4" spans="8:27" ht="15" customHeight="1">
      <c r="H4" s="216"/>
      <c r="I4" s="216"/>
      <c r="J4" s="216"/>
      <c r="K4" s="216"/>
      <c r="L4" s="216"/>
      <c r="M4" s="216"/>
      <c r="N4" s="216"/>
      <c r="O4" s="216"/>
      <c r="P4" s="216"/>
      <c r="Q4" s="216"/>
      <c r="R4" s="216"/>
      <c r="S4" s="216"/>
      <c r="T4" s="216"/>
      <c r="U4" s="216"/>
      <c r="V4" s="216"/>
      <c r="W4" s="148" t="s">
        <v>639</v>
      </c>
      <c r="X4" s="148"/>
      <c r="Y4" s="217"/>
      <c r="Z4" s="218"/>
      <c r="AA4" s="219"/>
    </row>
    <row r="5" spans="8:30" ht="15.75" customHeight="1">
      <c r="H5" s="136" t="s">
        <v>238</v>
      </c>
      <c r="I5" s="136"/>
      <c r="J5" s="137"/>
      <c r="K5" s="137"/>
      <c r="L5" s="137"/>
      <c r="M5" s="137"/>
      <c r="N5" s="137"/>
      <c r="O5" s="137"/>
      <c r="P5" s="58"/>
      <c r="Q5" s="58"/>
      <c r="R5" s="59" t="s">
        <v>311</v>
      </c>
      <c r="S5" s="138"/>
      <c r="T5" s="139"/>
      <c r="U5" s="140"/>
      <c r="V5" s="57"/>
      <c r="W5" s="57"/>
      <c r="X5" s="59" t="s">
        <v>129</v>
      </c>
      <c r="Y5" s="141"/>
      <c r="Z5" s="141"/>
      <c r="AA5" s="141"/>
      <c r="AB5" s="39" t="s">
        <v>681</v>
      </c>
      <c r="AD5" s="39" t="e">
        <f>IF($Y$4="No Building",1,IF($Y$4="New Building",0,IF($Y$6/$Y$11&lt;0.5,1,0)))</f>
        <v>#DIV/0!</v>
      </c>
    </row>
    <row r="6" spans="8:29" ht="15.75" customHeight="1">
      <c r="H6" s="136" t="s">
        <v>306</v>
      </c>
      <c r="I6" s="136"/>
      <c r="J6" s="191"/>
      <c r="K6" s="191"/>
      <c r="L6" s="191"/>
      <c r="M6" s="191"/>
      <c r="N6" s="191"/>
      <c r="O6" s="191"/>
      <c r="P6" s="58"/>
      <c r="Q6" s="58"/>
      <c r="R6" s="59" t="s">
        <v>312</v>
      </c>
      <c r="S6" s="138"/>
      <c r="T6" s="139"/>
      <c r="U6" s="140"/>
      <c r="V6" s="170" t="s">
        <v>130</v>
      </c>
      <c r="W6" s="148"/>
      <c r="X6" s="171"/>
      <c r="Y6" s="141"/>
      <c r="Z6" s="141"/>
      <c r="AA6" s="141"/>
      <c r="AC6" s="63"/>
    </row>
    <row r="7" spans="8:27" ht="15.75" customHeight="1">
      <c r="H7" s="136" t="s">
        <v>242</v>
      </c>
      <c r="I7" s="136"/>
      <c r="J7" s="166"/>
      <c r="K7" s="166"/>
      <c r="L7" s="166"/>
      <c r="M7" s="166"/>
      <c r="N7" s="166"/>
      <c r="O7" s="166"/>
      <c r="P7" s="60"/>
      <c r="Q7" s="60"/>
      <c r="R7" s="59" t="s">
        <v>313</v>
      </c>
      <c r="S7" s="138"/>
      <c r="T7" s="139"/>
      <c r="U7" s="140"/>
      <c r="V7" s="170" t="s">
        <v>131</v>
      </c>
      <c r="W7" s="148"/>
      <c r="X7" s="171"/>
      <c r="Y7" s="141"/>
      <c r="Z7" s="141"/>
      <c r="AA7" s="141"/>
    </row>
    <row r="8" spans="8:27" ht="15.75" customHeight="1">
      <c r="H8" s="136" t="s">
        <v>237</v>
      </c>
      <c r="I8" s="136"/>
      <c r="J8" s="166"/>
      <c r="K8" s="166"/>
      <c r="L8" s="166"/>
      <c r="M8" s="166"/>
      <c r="N8" s="166"/>
      <c r="O8" s="166"/>
      <c r="P8" s="60"/>
      <c r="Q8" s="60"/>
      <c r="R8" s="59" t="s">
        <v>314</v>
      </c>
      <c r="S8" s="138"/>
      <c r="T8" s="139"/>
      <c r="U8" s="140"/>
      <c r="V8" s="57"/>
      <c r="W8" s="148" t="s">
        <v>182</v>
      </c>
      <c r="X8" s="148"/>
      <c r="Y8" s="147"/>
      <c r="Z8" s="147"/>
      <c r="AA8" s="147"/>
    </row>
    <row r="9" spans="8:27" ht="15.75" customHeight="1">
      <c r="H9" s="136" t="s">
        <v>315</v>
      </c>
      <c r="I9" s="136"/>
      <c r="J9" s="153">
        <f ca="1">TODAY()</f>
        <v>41506</v>
      </c>
      <c r="K9" s="153"/>
      <c r="L9" s="153"/>
      <c r="M9" s="153"/>
      <c r="N9" s="153"/>
      <c r="O9" s="153"/>
      <c r="P9" s="62"/>
      <c r="Q9" s="62"/>
      <c r="R9" s="59" t="s">
        <v>308</v>
      </c>
      <c r="S9" s="138"/>
      <c r="T9" s="139"/>
      <c r="U9" s="140"/>
      <c r="V9" s="57"/>
      <c r="W9" s="57"/>
      <c r="X9" s="61" t="s">
        <v>309</v>
      </c>
      <c r="Y9" s="152"/>
      <c r="Z9" s="152"/>
      <c r="AA9" s="152"/>
    </row>
    <row r="10" spans="8:27" ht="15.75" customHeight="1" thickBot="1">
      <c r="H10" s="60"/>
      <c r="I10" s="60"/>
      <c r="J10" s="60"/>
      <c r="K10" s="60"/>
      <c r="L10" s="60"/>
      <c r="M10" s="62"/>
      <c r="N10" s="62"/>
      <c r="O10" s="62"/>
      <c r="P10" s="62"/>
      <c r="Q10" s="62"/>
      <c r="R10" s="57"/>
      <c r="S10" s="10"/>
      <c r="T10" s="10"/>
      <c r="U10" s="57"/>
      <c r="V10" s="57"/>
      <c r="W10" s="57"/>
      <c r="X10" s="61" t="s">
        <v>310</v>
      </c>
      <c r="Y10" s="138"/>
      <c r="Z10" s="154"/>
      <c r="AA10" s="155"/>
    </row>
    <row r="11" spans="8:27" ht="15.75" customHeight="1">
      <c r="H11" s="192" t="str">
        <f>IF(Y4="","Indicate project type (i.e. new building, building renovation, no building)",IF(Y4="New Building"," ",IF(Y4="No Building"," ",IF(Y11=0,"Please Input CRV in block to the right for the building(s) in this project",IF(Y6/Y11&lt;0.5,"Based on the Gross Building Cost and the CRV this project is NOT a major renovation and therefore must meet federal requirements on only the applicable parts of the project (historic buildings may have exceptions)","Based on the Gross Building Cost and the CRV this project is a major renovation and therefore must comply with all federal requirements (historic buildings may have exceptions)")))))</f>
        <v>Indicate project type (i.e. new building, building renovation, no building)</v>
      </c>
      <c r="I11" s="193"/>
      <c r="J11" s="193"/>
      <c r="K11" s="193"/>
      <c r="L11" s="193"/>
      <c r="M11" s="193"/>
      <c r="N11" s="193"/>
      <c r="O11" s="193"/>
      <c r="P11" s="193"/>
      <c r="Q11" s="193"/>
      <c r="R11" s="193"/>
      <c r="S11" s="194"/>
      <c r="T11" s="10"/>
      <c r="U11" s="57"/>
      <c r="V11" s="57"/>
      <c r="W11" s="183" t="s">
        <v>184</v>
      </c>
      <c r="X11" s="184"/>
      <c r="Y11" s="185"/>
      <c r="Z11" s="186"/>
      <c r="AA11" s="187"/>
    </row>
    <row r="12" spans="8:27" ht="24" customHeight="1" thickBot="1">
      <c r="H12" s="195"/>
      <c r="I12" s="196"/>
      <c r="J12" s="196"/>
      <c r="K12" s="196"/>
      <c r="L12" s="196"/>
      <c r="M12" s="196"/>
      <c r="N12" s="196"/>
      <c r="O12" s="196"/>
      <c r="P12" s="196"/>
      <c r="Q12" s="196"/>
      <c r="R12" s="196"/>
      <c r="S12" s="197"/>
      <c r="T12" s="10"/>
      <c r="U12" s="57"/>
      <c r="V12" s="57"/>
      <c r="W12" s="57"/>
      <c r="X12" s="57"/>
      <c r="Y12" s="57"/>
      <c r="Z12" s="57"/>
      <c r="AA12" s="57"/>
    </row>
    <row r="13" spans="8:29" ht="19.5" customHeight="1" thickBot="1">
      <c r="H13" s="161" t="s">
        <v>266</v>
      </c>
      <c r="I13" s="162"/>
      <c r="J13" s="149">
        <f>+IF(Y4="Building Renovation",IF(Y11="","Indicate CRV Above",B14/(A14-1)),B14/(A14-1))</f>
        <v>0</v>
      </c>
      <c r="K13" s="150"/>
      <c r="L13" s="151"/>
      <c r="M13" s="149">
        <f>+IF($Y$4="Building Renovation",IF($Y$11="","Indicate CRV Above",C14/A14),C14/A14)</f>
        <v>0</v>
      </c>
      <c r="N13" s="150"/>
      <c r="O13" s="151"/>
      <c r="P13" s="149">
        <f>+IF($Y$4="Building Renovation",IF($Y$11="","Indicate CRV Above",D14/A14),D14/A14)</f>
        <v>0</v>
      </c>
      <c r="Q13" s="150"/>
      <c r="R13" s="151"/>
      <c r="S13" s="149">
        <f>+IF($Y$4="Building Renovation",IF($Y$11="","Indicate CRV Above",E14/A14),E14/A14)</f>
        <v>0</v>
      </c>
      <c r="T13" s="150"/>
      <c r="U13" s="151"/>
      <c r="V13" s="149">
        <f>+IF($Y$4="Building Renovation",IF($Y$11="","Indicate CRV Above",F14/A14),F14/A14)</f>
        <v>0</v>
      </c>
      <c r="W13" s="150"/>
      <c r="X13" s="151"/>
      <c r="Y13" s="149">
        <f>+IF($Y$4="Building Renovation",IF($Y$11="","Indicate CRV Above",G14/A14),G14/A14)</f>
        <v>0</v>
      </c>
      <c r="Z13" s="150"/>
      <c r="AA13" s="151"/>
      <c r="AC13" s="108" t="s">
        <v>316</v>
      </c>
    </row>
    <row r="14" spans="1:29" ht="19.5" customHeight="1">
      <c r="A14" s="39">
        <f>COUNT(A20:A128)</f>
        <v>36</v>
      </c>
      <c r="B14" s="39">
        <f aca="true" t="shared" si="0" ref="B14:G14">SUM(B20:B128)</f>
        <v>0</v>
      </c>
      <c r="C14" s="39">
        <f t="shared" si="0"/>
        <v>0</v>
      </c>
      <c r="D14" s="39">
        <f t="shared" si="0"/>
        <v>0</v>
      </c>
      <c r="E14" s="39">
        <f t="shared" si="0"/>
        <v>0</v>
      </c>
      <c r="F14" s="39">
        <f t="shared" si="0"/>
        <v>0</v>
      </c>
      <c r="G14" s="39">
        <f t="shared" si="0"/>
        <v>0</v>
      </c>
      <c r="H14" s="145" t="s">
        <v>241</v>
      </c>
      <c r="I14" s="146"/>
      <c r="J14" s="167" t="str">
        <f>+IF(J20&lt;&gt;"Y","Missed Prereq.",IF(J53&lt;&gt;"Y","Missed Prereq.",IF(J54&lt;&gt;"Y","Missed Prereq.",IF(J55&lt;&gt;"Y","Missed Prereq.",IF(J72&lt;&gt;"Y","Missed Prereq.",IF(J88&lt;&gt;"Y","Missed Prereq.",IF(J89&lt;&gt;"Y","Missed Prereq.",K38+K49+K68+K84+K106+K116+K124)))))))</f>
        <v>Missed Prereq.</v>
      </c>
      <c r="K14" s="168"/>
      <c r="L14" s="169"/>
      <c r="M14" s="167" t="str">
        <f>+IF(M20&lt;&gt;"Y","Missed Prereq.",IF(M53&lt;&gt;"Y","Missed Prereq.",IF(M54&lt;&gt;"Y","Missed Prereq.",IF(M55&lt;&gt;"Y","Missed Prereq.",IF(M72&lt;&gt;"Y","Missed Prereq.",IF(M88&lt;&gt;"Y","Missed Prereq.",IF(M89&lt;&gt;"Y","Missed Prereq.",N38+N49+N68+N84+N106+N116+N124)))))))</f>
        <v>Missed Prereq.</v>
      </c>
      <c r="N14" s="168"/>
      <c r="O14" s="169"/>
      <c r="P14" s="167" t="str">
        <f>+IF(P20&lt;&gt;"Y","Missed Prereq.",IF(P53&lt;&gt;"Y","Missed Prereq.",IF(P54&lt;&gt;"Y","Missed Prereq.",IF(P55&lt;&gt;"Y","Missed Prereq.",IF(P72&lt;&gt;"Y","Missed Prereq.",IF(P88&lt;&gt;"Y","Missed Prereq.",IF(P89&lt;&gt;"Y","Missed Prereq.",Q38+Q49+Q68+Q84+Q106+Q116+Q124)))))))</f>
        <v>Missed Prereq.</v>
      </c>
      <c r="Q14" s="168"/>
      <c r="R14" s="169"/>
      <c r="S14" s="167" t="str">
        <f>+IF(S20&lt;&gt;"Y","Missed Prereq.",IF(S53&lt;&gt;"Y","Missed Prereq.",IF(S54&lt;&gt;"Y","Missed Prereq.",IF(S55&lt;&gt;"Y","Missed Prereq.",IF(S72&lt;&gt;"Y","Missed Prereq.",IF(S88&lt;&gt;"Y","Missed Prereq.",IF(S89&lt;&gt;"Y","Missed Prereq.",T38+T49+T68+T84+T106+T116+T124)))))))</f>
        <v>Missed Prereq.</v>
      </c>
      <c r="T14" s="168"/>
      <c r="U14" s="169"/>
      <c r="V14" s="167" t="str">
        <f>+IF(V20&lt;&gt;"Y","Missed Prereq.",IF(V53&lt;&gt;"Y","Missed Prereq.",IF(V54&lt;&gt;"Y","Missed Prereq.",IF(V55&lt;&gt;"Y","Missed Prereq.",IF(V72&lt;&gt;"Y","Missed Prereq.",IF(V88&lt;&gt;"Y","Missed Prereq.",IF(V89&lt;&gt;"Y","Missed Prereq.",W38+W49+W68+W84+W106+W116+W124)))))))</f>
        <v>Missed Prereq.</v>
      </c>
      <c r="W14" s="168"/>
      <c r="X14" s="169"/>
      <c r="Y14" s="167" t="str">
        <f>+IF(Y20&lt;&gt;"Y","Missed Prereq.",IF(Y53&lt;&gt;"Y","Missed Prereq.",IF(Y54&lt;&gt;"Y","Missed Prereq.",IF(Y55&lt;&gt;"Y","Missed Prereq.",IF(Y72&lt;&gt;"Y","Missed Prereq.",IF(Y88&lt;&gt;"Y","Missed Prereq.",IF(Y89&lt;&gt;"Y","Missed Prereq.",Z38+Z49+Z68+Z84+Z106+Z116+Z124)))))))</f>
        <v>Missed Prereq.</v>
      </c>
      <c r="Z14" s="168"/>
      <c r="AA14" s="169"/>
      <c r="AC14" s="109" t="s">
        <v>317</v>
      </c>
    </row>
    <row r="15" spans="8:29" ht="24" customHeight="1" thickBot="1">
      <c r="H15" s="156" t="s">
        <v>300</v>
      </c>
      <c r="I15" s="157"/>
      <c r="J15" s="142" t="str">
        <f>IF(J14="Missed Prereq.","Not Certified/Missing Prereq.",IF(J14&gt;79,"Platinum (80+)",IF(J14&gt;59,"Gold (60 to 79)",IF(J14&gt;49,"Silver (50 to 59)",IF(J14&gt;39,"Certified (40 to 49)","Below Certified Level")))))</f>
        <v>Not Certified/Missing Prereq.</v>
      </c>
      <c r="K15" s="143"/>
      <c r="L15" s="144"/>
      <c r="M15" s="142" t="str">
        <f>IF(M14="Missed Prereq.","Not Certified/Missing Prereq.",IF(M14&gt;79,"Platinum (80+)",IF(M14&gt;59,"Gold (60 to 79)",IF(M14&gt;49,"Silver (50 to 59)",IF(M14&gt;39,"Certified (40 to 49)","Below Certified Level")))))</f>
        <v>Not Certified/Missing Prereq.</v>
      </c>
      <c r="N15" s="143"/>
      <c r="O15" s="144"/>
      <c r="P15" s="142" t="str">
        <f>IF(P14="Missed Prereq.","Not Certified/Missing Prereq.",IF(P14&gt;79,"Platinum (80+)",IF(P14&gt;59,"Gold (60 to 79)",IF(P14&gt;49,"Silver (50 to 59)",IF(P14&gt;39,"Certified (40 to 49)","Below Certified Level")))))</f>
        <v>Not Certified/Missing Prereq.</v>
      </c>
      <c r="Q15" s="143"/>
      <c r="R15" s="144"/>
      <c r="S15" s="142" t="str">
        <f>IF(S14="Missed Prereq.","Not Certified/Missing Prereq.",IF(S14&gt;79,"Platinum (80+)",IF(S14&gt;59,"Gold (60 to 79)",IF(S14&gt;49,"Silver (50 to 59)",IF(S14&gt;39,"Certified (40 to 49)","Below Certified Level")))))</f>
        <v>Not Certified/Missing Prereq.</v>
      </c>
      <c r="T15" s="143"/>
      <c r="U15" s="144"/>
      <c r="V15" s="142" t="str">
        <f>IF(V14="Missed Prereq.","Not Certified/Missing Prereq.",IF(V14&gt;79,"Platinum (80+)",IF(V14&gt;59,"Gold (60 to 79)",IF(V14&gt;49,"Silver (50 to 59)",IF(V14&gt;39,"Certified (40 to 49)","Below Certified Level")))))</f>
        <v>Not Certified/Missing Prereq.</v>
      </c>
      <c r="W15" s="143"/>
      <c r="X15" s="144"/>
      <c r="Y15" s="142" t="str">
        <f>IF(Y14="Missed Prereq.","Not Certified/Missing Prereq.",IF(Y14&gt;79,"Platinum (80+)",IF(Y14&gt;59,"Gold (60 to 79)",IF(Y14&gt;49,"Silver (50 to 59)",IF(Y14&gt;39,"Certified (40 to 49)","Below Certified Level")))))</f>
        <v>Not Certified/Missing Prereq.</v>
      </c>
      <c r="Z15" s="143"/>
      <c r="AA15" s="144"/>
      <c r="AC15" s="108" t="s">
        <v>318</v>
      </c>
    </row>
    <row r="16" spans="8:29" ht="34.5" customHeight="1" thickBot="1">
      <c r="H16" s="116"/>
      <c r="I16" s="14"/>
      <c r="J16" s="14"/>
      <c r="K16" s="14"/>
      <c r="L16" s="14"/>
      <c r="M16" s="15"/>
      <c r="N16" s="15"/>
      <c r="O16" s="15"/>
      <c r="P16" s="15"/>
      <c r="Q16" s="15"/>
      <c r="R16" s="15"/>
      <c r="S16" s="15"/>
      <c r="T16" s="15"/>
      <c r="U16" s="15"/>
      <c r="V16" s="15"/>
      <c r="W16" s="15"/>
      <c r="X16" s="15"/>
      <c r="Y16" s="15"/>
      <c r="Z16" s="15"/>
      <c r="AA16" s="15"/>
      <c r="AC16" s="109" t="s">
        <v>319</v>
      </c>
    </row>
    <row r="17" spans="1:29" ht="66" customHeight="1" thickBot="1">
      <c r="A17" s="40" t="s">
        <v>240</v>
      </c>
      <c r="B17" s="40"/>
      <c r="H17" s="163" t="s">
        <v>667</v>
      </c>
      <c r="I17" s="164"/>
      <c r="J17" s="164"/>
      <c r="K17" s="164"/>
      <c r="L17" s="164"/>
      <c r="M17" s="164"/>
      <c r="N17" s="164"/>
      <c r="O17" s="164"/>
      <c r="P17" s="164"/>
      <c r="Q17" s="164"/>
      <c r="R17" s="164"/>
      <c r="S17" s="164"/>
      <c r="T17" s="164"/>
      <c r="U17" s="164"/>
      <c r="V17" s="164"/>
      <c r="W17" s="164"/>
      <c r="X17" s="164"/>
      <c r="Y17" s="164"/>
      <c r="Z17" s="164"/>
      <c r="AA17" s="165"/>
      <c r="AC17" s="108" t="s">
        <v>320</v>
      </c>
    </row>
    <row r="18" spans="3:29" ht="30" customHeight="1" thickBot="1">
      <c r="C18" s="172" t="s">
        <v>232</v>
      </c>
      <c r="D18" s="172"/>
      <c r="E18" s="172"/>
      <c r="F18" s="172"/>
      <c r="G18" s="173"/>
      <c r="H18" s="174" t="s">
        <v>236</v>
      </c>
      <c r="I18" s="175"/>
      <c r="J18" s="178" t="s">
        <v>305</v>
      </c>
      <c r="K18" s="179"/>
      <c r="L18" s="180"/>
      <c r="M18" s="181" t="s">
        <v>217</v>
      </c>
      <c r="N18" s="181"/>
      <c r="O18" s="181"/>
      <c r="P18" s="158" t="s">
        <v>218</v>
      </c>
      <c r="Q18" s="159"/>
      <c r="R18" s="182"/>
      <c r="S18" s="158" t="s">
        <v>219</v>
      </c>
      <c r="T18" s="159"/>
      <c r="U18" s="182"/>
      <c r="V18" s="158" t="s">
        <v>220</v>
      </c>
      <c r="W18" s="159"/>
      <c r="X18" s="160"/>
      <c r="Y18" s="158" t="s">
        <v>239</v>
      </c>
      <c r="Z18" s="159"/>
      <c r="AA18" s="160"/>
      <c r="AC18" s="109" t="s">
        <v>321</v>
      </c>
    </row>
    <row r="19" spans="3:31" ht="42" customHeight="1" thickBot="1">
      <c r="C19" s="41"/>
      <c r="D19" s="41"/>
      <c r="E19" s="41"/>
      <c r="F19" s="42"/>
      <c r="H19" s="176"/>
      <c r="I19" s="177"/>
      <c r="J19" s="49" t="s">
        <v>185</v>
      </c>
      <c r="K19" s="49" t="s">
        <v>156</v>
      </c>
      <c r="L19" s="49" t="s">
        <v>127</v>
      </c>
      <c r="M19" s="49" t="s">
        <v>185</v>
      </c>
      <c r="N19" s="49" t="s">
        <v>156</v>
      </c>
      <c r="O19" s="49" t="s">
        <v>127</v>
      </c>
      <c r="P19" s="49" t="s">
        <v>185</v>
      </c>
      <c r="Q19" s="49" t="s">
        <v>156</v>
      </c>
      <c r="R19" s="49" t="s">
        <v>127</v>
      </c>
      <c r="S19" s="49" t="s">
        <v>185</v>
      </c>
      <c r="T19" s="49" t="s">
        <v>156</v>
      </c>
      <c r="U19" s="49" t="s">
        <v>127</v>
      </c>
      <c r="V19" s="49" t="s">
        <v>185</v>
      </c>
      <c r="W19" s="49" t="s">
        <v>156</v>
      </c>
      <c r="X19" s="49" t="s">
        <v>127</v>
      </c>
      <c r="Y19" s="49" t="s">
        <v>185</v>
      </c>
      <c r="Z19" s="49" t="s">
        <v>156</v>
      </c>
      <c r="AA19" s="49" t="s">
        <v>127</v>
      </c>
      <c r="AC19" s="108" t="s">
        <v>322</v>
      </c>
      <c r="AE19" s="114" t="s">
        <v>661</v>
      </c>
    </row>
    <row r="20" spans="1:29" ht="67.5" customHeight="1">
      <c r="A20" s="39">
        <v>1</v>
      </c>
      <c r="B20" s="39">
        <f>IF(J20="Y",1,IF(J20="N",0,IF(J20="NA",IF($AD$5=1,1,0),0)))</f>
        <v>0</v>
      </c>
      <c r="C20" s="39">
        <f>IF(M20="Y",1,IF(M20="N",0,IF(M20="NA",IF($AD$5=1,1,0),0)))</f>
        <v>0</v>
      </c>
      <c r="D20" s="39">
        <f>IF(P20="Y",1,IF(P20="N",0,IF(P20="NA",IF($AD$5=1,1,0),0)))</f>
        <v>0</v>
      </c>
      <c r="E20" s="39">
        <f>IF(S20="Y",1,IF(S20="N",0,IF(S20="NA",IF($AD$5=1,1,0),0)))</f>
        <v>0</v>
      </c>
      <c r="F20" s="39">
        <f>IF(V20="Y",1,IF(V20="N",0,IF(V20="NA",IF($AD$5=1,1,0),0)))</f>
        <v>0</v>
      </c>
      <c r="G20" s="39">
        <f>IF(Y20="Y",1,IF(Y20="N",0,IF(Y20="NA",IF($AD$5=1,1,0),0)))</f>
        <v>0</v>
      </c>
      <c r="H20" s="28" t="s">
        <v>243</v>
      </c>
      <c r="I20" s="76" t="s">
        <v>186</v>
      </c>
      <c r="J20" s="36"/>
      <c r="K20" s="79"/>
      <c r="L20" s="50"/>
      <c r="M20" s="36"/>
      <c r="N20" s="79"/>
      <c r="O20" s="50"/>
      <c r="P20" s="36"/>
      <c r="Q20" s="79"/>
      <c r="R20" s="50"/>
      <c r="S20" s="36"/>
      <c r="T20" s="79"/>
      <c r="U20" s="50"/>
      <c r="V20" s="36"/>
      <c r="W20" s="79"/>
      <c r="X20" s="50"/>
      <c r="Y20" s="36"/>
      <c r="Z20" s="79"/>
      <c r="AA20" s="117"/>
      <c r="AC20" s="109" t="s">
        <v>323</v>
      </c>
    </row>
    <row r="21" spans="1:29" ht="64.5" customHeight="1">
      <c r="A21" s="39">
        <v>1</v>
      </c>
      <c r="B21" s="39">
        <f>IF(J21="Y",1,IF(J21="N",0,IF(J21="NA",IF($AD$5=1,1,0),0)))</f>
        <v>0</v>
      </c>
      <c r="C21" s="39">
        <f>IF(M21="Y",1,IF(M21="N",0,IF(M21="NA",IF($AD$5=1,1,0),0)))</f>
        <v>0</v>
      </c>
      <c r="D21" s="39">
        <f>IF(P21="Y",1,IF(P21="N",0,IF(P21="NA",IF($AD$5=1,1,0),0)))</f>
        <v>0</v>
      </c>
      <c r="E21" s="39">
        <f>IF(S21="Y",1,IF(S21="N",0,IF(S21="NA",IF($AD$5=1,1,0),0)))</f>
        <v>0</v>
      </c>
      <c r="F21" s="39">
        <f>IF(V21="Y",1,IF(V21="N",0,IF(V21="NA",IF($AD$5=1,1,0),0)))</f>
        <v>0</v>
      </c>
      <c r="G21" s="39">
        <f>IF(Y21="Y",1,IF(Y21="N",0,IF(Y21="NA",IF($AD$5=1,1,0),0)))</f>
        <v>0</v>
      </c>
      <c r="H21" s="29" t="s">
        <v>244</v>
      </c>
      <c r="I21" s="30" t="s">
        <v>187</v>
      </c>
      <c r="J21" s="36"/>
      <c r="K21" s="79"/>
      <c r="L21" s="50"/>
      <c r="M21" s="36"/>
      <c r="N21" s="79"/>
      <c r="O21" s="50"/>
      <c r="P21" s="36"/>
      <c r="Q21" s="79"/>
      <c r="R21" s="50"/>
      <c r="S21" s="36"/>
      <c r="T21" s="79"/>
      <c r="U21" s="50"/>
      <c r="V21" s="36"/>
      <c r="W21" s="79"/>
      <c r="X21" s="50"/>
      <c r="Y21" s="36"/>
      <c r="Z21" s="79"/>
      <c r="AA21" s="118"/>
      <c r="AC21" s="108" t="s">
        <v>324</v>
      </c>
    </row>
    <row r="22" spans="8:29" ht="64.5" customHeight="1">
      <c r="H22" s="16" t="s">
        <v>245</v>
      </c>
      <c r="I22" s="22" t="s">
        <v>188</v>
      </c>
      <c r="J22" s="37"/>
      <c r="K22" s="80"/>
      <c r="L22" s="50"/>
      <c r="M22" s="37"/>
      <c r="N22" s="80"/>
      <c r="O22" s="50"/>
      <c r="P22" s="37"/>
      <c r="Q22" s="80"/>
      <c r="R22" s="50"/>
      <c r="S22" s="37"/>
      <c r="T22" s="80"/>
      <c r="U22" s="50"/>
      <c r="V22" s="37"/>
      <c r="W22" s="80"/>
      <c r="X22" s="50"/>
      <c r="Y22" s="37"/>
      <c r="Z22" s="80"/>
      <c r="AA22" s="118"/>
      <c r="AC22" s="109" t="s">
        <v>325</v>
      </c>
    </row>
    <row r="23" spans="8:29" ht="64.5" customHeight="1">
      <c r="H23" s="16" t="s">
        <v>246</v>
      </c>
      <c r="I23" s="22" t="s">
        <v>189</v>
      </c>
      <c r="J23" s="37"/>
      <c r="K23" s="80"/>
      <c r="L23" s="50"/>
      <c r="M23" s="37"/>
      <c r="N23" s="80"/>
      <c r="O23" s="50"/>
      <c r="P23" s="37"/>
      <c r="Q23" s="80"/>
      <c r="R23" s="50"/>
      <c r="S23" s="37"/>
      <c r="T23" s="80"/>
      <c r="U23" s="50"/>
      <c r="V23" s="37"/>
      <c r="W23" s="80"/>
      <c r="X23" s="50"/>
      <c r="Y23" s="37"/>
      <c r="Z23" s="80"/>
      <c r="AA23" s="118"/>
      <c r="AC23" s="108" t="s">
        <v>326</v>
      </c>
    </row>
    <row r="24" spans="8:29" ht="64.5" customHeight="1">
      <c r="H24" s="16" t="s">
        <v>247</v>
      </c>
      <c r="I24" s="22" t="s">
        <v>190</v>
      </c>
      <c r="J24" s="37"/>
      <c r="K24" s="80"/>
      <c r="L24" s="50"/>
      <c r="M24" s="37"/>
      <c r="N24" s="80"/>
      <c r="O24" s="50"/>
      <c r="P24" s="37"/>
      <c r="Q24" s="80"/>
      <c r="R24" s="50"/>
      <c r="S24" s="37"/>
      <c r="T24" s="80"/>
      <c r="U24" s="50"/>
      <c r="V24" s="37"/>
      <c r="W24" s="80"/>
      <c r="X24" s="50"/>
      <c r="Y24" s="37"/>
      <c r="Z24" s="80"/>
      <c r="AA24" s="118"/>
      <c r="AC24" s="109" t="s">
        <v>327</v>
      </c>
    </row>
    <row r="25" spans="8:29" ht="64.5" customHeight="1">
      <c r="H25" s="16" t="s">
        <v>248</v>
      </c>
      <c r="I25" s="21" t="s">
        <v>191</v>
      </c>
      <c r="J25" s="37"/>
      <c r="K25" s="80"/>
      <c r="L25" s="50"/>
      <c r="M25" s="37"/>
      <c r="N25" s="80"/>
      <c r="O25" s="50"/>
      <c r="P25" s="37"/>
      <c r="Q25" s="80"/>
      <c r="R25" s="50"/>
      <c r="S25" s="37"/>
      <c r="T25" s="80"/>
      <c r="U25" s="50"/>
      <c r="V25" s="37"/>
      <c r="W25" s="80"/>
      <c r="X25" s="50"/>
      <c r="Y25" s="37"/>
      <c r="Z25" s="80"/>
      <c r="AA25" s="118"/>
      <c r="AC25" s="108" t="s">
        <v>328</v>
      </c>
    </row>
    <row r="26" spans="8:29" ht="64.5" customHeight="1">
      <c r="H26" s="16" t="s">
        <v>249</v>
      </c>
      <c r="I26" s="22" t="s">
        <v>192</v>
      </c>
      <c r="J26" s="37"/>
      <c r="K26" s="80"/>
      <c r="L26" s="50"/>
      <c r="M26" s="37"/>
      <c r="N26" s="80"/>
      <c r="O26" s="50"/>
      <c r="P26" s="37"/>
      <c r="Q26" s="80"/>
      <c r="R26" s="50"/>
      <c r="S26" s="37"/>
      <c r="T26" s="80"/>
      <c r="U26" s="50"/>
      <c r="V26" s="37"/>
      <c r="W26" s="80"/>
      <c r="X26" s="50"/>
      <c r="Y26" s="37"/>
      <c r="Z26" s="80"/>
      <c r="AA26" s="118"/>
      <c r="AC26" s="109" t="s">
        <v>329</v>
      </c>
    </row>
    <row r="27" spans="8:29" ht="64.5" customHeight="1">
      <c r="H27" s="16" t="s">
        <v>250</v>
      </c>
      <c r="I27" s="22" t="s">
        <v>193</v>
      </c>
      <c r="J27" s="37"/>
      <c r="K27" s="80"/>
      <c r="L27" s="50"/>
      <c r="M27" s="37"/>
      <c r="N27" s="80"/>
      <c r="O27" s="50"/>
      <c r="P27" s="37"/>
      <c r="Q27" s="80"/>
      <c r="R27" s="50"/>
      <c r="S27" s="37"/>
      <c r="T27" s="80"/>
      <c r="U27" s="50"/>
      <c r="V27" s="37"/>
      <c r="W27" s="80"/>
      <c r="X27" s="50"/>
      <c r="Y27" s="37"/>
      <c r="Z27" s="80"/>
      <c r="AA27" s="118"/>
      <c r="AC27" s="108" t="s">
        <v>330</v>
      </c>
    </row>
    <row r="28" spans="8:29" ht="64.5" customHeight="1">
      <c r="H28" s="16" t="s">
        <v>251</v>
      </c>
      <c r="I28" s="22" t="s">
        <v>194</v>
      </c>
      <c r="J28" s="37"/>
      <c r="K28" s="80"/>
      <c r="L28" s="50"/>
      <c r="M28" s="37"/>
      <c r="N28" s="80"/>
      <c r="O28" s="50"/>
      <c r="P28" s="37"/>
      <c r="Q28" s="80"/>
      <c r="R28" s="50"/>
      <c r="S28" s="37"/>
      <c r="T28" s="80"/>
      <c r="U28" s="50"/>
      <c r="V28" s="37"/>
      <c r="W28" s="80"/>
      <c r="X28" s="50"/>
      <c r="Y28" s="37"/>
      <c r="Z28" s="80"/>
      <c r="AA28" s="118"/>
      <c r="AC28" s="109" t="s">
        <v>331</v>
      </c>
    </row>
    <row r="29" spans="8:29" ht="64.5" customHeight="1">
      <c r="H29" s="16" t="s">
        <v>252</v>
      </c>
      <c r="I29" s="21" t="s">
        <v>195</v>
      </c>
      <c r="J29" s="37"/>
      <c r="K29" s="80"/>
      <c r="L29" s="50"/>
      <c r="M29" s="37"/>
      <c r="N29" s="80"/>
      <c r="O29" s="50"/>
      <c r="P29" s="37"/>
      <c r="Q29" s="80"/>
      <c r="R29" s="50"/>
      <c r="S29" s="37"/>
      <c r="T29" s="80"/>
      <c r="U29" s="50"/>
      <c r="V29" s="37"/>
      <c r="W29" s="80"/>
      <c r="X29" s="50"/>
      <c r="Y29" s="37"/>
      <c r="Z29" s="80"/>
      <c r="AA29" s="118"/>
      <c r="AC29" s="108" t="s">
        <v>332</v>
      </c>
    </row>
    <row r="30" spans="1:32" s="105" customFormat="1" ht="64.5" customHeight="1">
      <c r="A30" s="39"/>
      <c r="B30" s="39"/>
      <c r="C30" s="39"/>
      <c r="D30" s="39"/>
      <c r="E30" s="39"/>
      <c r="F30" s="39"/>
      <c r="G30" s="39"/>
      <c r="H30" s="100" t="s">
        <v>253</v>
      </c>
      <c r="I30" s="101" t="s">
        <v>136</v>
      </c>
      <c r="J30" s="102"/>
      <c r="K30" s="103"/>
      <c r="L30" s="104"/>
      <c r="M30" s="102"/>
      <c r="N30" s="103"/>
      <c r="O30" s="104"/>
      <c r="P30" s="102"/>
      <c r="Q30" s="103"/>
      <c r="R30" s="104"/>
      <c r="S30" s="102"/>
      <c r="T30" s="103"/>
      <c r="U30" s="104"/>
      <c r="V30" s="102"/>
      <c r="W30" s="103"/>
      <c r="X30" s="104"/>
      <c r="Y30" s="102"/>
      <c r="Z30" s="103"/>
      <c r="AA30" s="119"/>
      <c r="AB30" s="99"/>
      <c r="AC30" s="109" t="s">
        <v>333</v>
      </c>
      <c r="AD30" s="99"/>
      <c r="AE30" s="113"/>
      <c r="AF30" s="99"/>
    </row>
    <row r="31" spans="1:32" s="105" customFormat="1" ht="64.5" customHeight="1">
      <c r="A31" s="39"/>
      <c r="B31" s="39"/>
      <c r="C31" s="39"/>
      <c r="D31" s="39"/>
      <c r="E31" s="39"/>
      <c r="F31" s="39"/>
      <c r="G31" s="39"/>
      <c r="H31" s="100" t="s">
        <v>254</v>
      </c>
      <c r="I31" s="101" t="s">
        <v>137</v>
      </c>
      <c r="J31" s="102"/>
      <c r="K31" s="103"/>
      <c r="L31" s="104"/>
      <c r="M31" s="102"/>
      <c r="N31" s="103"/>
      <c r="O31" s="104"/>
      <c r="P31" s="102"/>
      <c r="Q31" s="103"/>
      <c r="R31" s="104"/>
      <c r="S31" s="102"/>
      <c r="T31" s="103"/>
      <c r="U31" s="104"/>
      <c r="V31" s="102"/>
      <c r="W31" s="103"/>
      <c r="X31" s="104"/>
      <c r="Y31" s="102"/>
      <c r="Z31" s="103"/>
      <c r="AA31" s="119"/>
      <c r="AB31" s="99"/>
      <c r="AC31" s="108" t="s">
        <v>334</v>
      </c>
      <c r="AD31" s="99"/>
      <c r="AE31" s="113"/>
      <c r="AF31" s="99"/>
    </row>
    <row r="32" spans="1:29" ht="64.5" customHeight="1">
      <c r="A32" s="39">
        <v>1</v>
      </c>
      <c r="B32" s="39">
        <f>IF(J32="Y",1,IF(J32="N",0,IF(J32="NA",IF($AD$5=1,1,0),0)))</f>
        <v>0</v>
      </c>
      <c r="C32" s="39">
        <f>IF(M32="Y",1,IF(M32="N",0,IF(M32="NA",IF($AD$5=1,1,0),0)))</f>
        <v>0</v>
      </c>
      <c r="D32" s="39">
        <f>IF(P32="Y",1,IF(P32="N",0,IF(P32="NA",IF($AD$5=1,1,0),0)))</f>
        <v>0</v>
      </c>
      <c r="E32" s="39">
        <f>IF(S32="Y",1,IF(S32="N",0,IF(S32="NA",IF($AD$5=1,1,0),0)))</f>
        <v>0</v>
      </c>
      <c r="F32" s="39">
        <f>IF(V32="Y",1,IF(V32="N",0,IF(V32="NA",IF($AD$5=1,1,0),0)))</f>
        <v>0</v>
      </c>
      <c r="G32" s="39">
        <f>IF(Y32="Y",1,IF(Y32="N",0,IF(Y32="NA",IF($AD$5=1,1,0),0)))</f>
        <v>0</v>
      </c>
      <c r="H32" s="106" t="s">
        <v>231</v>
      </c>
      <c r="I32" s="32" t="s">
        <v>224</v>
      </c>
      <c r="J32" s="36"/>
      <c r="K32" s="79"/>
      <c r="L32" s="50"/>
      <c r="M32" s="36"/>
      <c r="N32" s="79"/>
      <c r="O32" s="50"/>
      <c r="P32" s="36"/>
      <c r="Q32" s="79"/>
      <c r="R32" s="50"/>
      <c r="S32" s="36"/>
      <c r="T32" s="79"/>
      <c r="U32" s="50"/>
      <c r="V32" s="36"/>
      <c r="W32" s="79"/>
      <c r="X32" s="50"/>
      <c r="Y32" s="36"/>
      <c r="Z32" s="79"/>
      <c r="AA32" s="118"/>
      <c r="AC32" s="109" t="s">
        <v>335</v>
      </c>
    </row>
    <row r="33" spans="8:29" ht="64.5" customHeight="1">
      <c r="H33" s="16" t="s">
        <v>255</v>
      </c>
      <c r="I33" s="21" t="s">
        <v>196</v>
      </c>
      <c r="J33" s="37"/>
      <c r="K33" s="80"/>
      <c r="L33" s="50"/>
      <c r="M33" s="37"/>
      <c r="N33" s="80"/>
      <c r="O33" s="50"/>
      <c r="P33" s="37"/>
      <c r="Q33" s="80"/>
      <c r="R33" s="50"/>
      <c r="S33" s="37"/>
      <c r="T33" s="80"/>
      <c r="U33" s="50"/>
      <c r="V33" s="37"/>
      <c r="W33" s="80"/>
      <c r="X33" s="50"/>
      <c r="Y33" s="37"/>
      <c r="Z33" s="80"/>
      <c r="AA33" s="118"/>
      <c r="AC33" s="108" t="s">
        <v>336</v>
      </c>
    </row>
    <row r="34" spans="8:29" ht="64.5" customHeight="1">
      <c r="H34" s="16" t="s">
        <v>256</v>
      </c>
      <c r="I34" s="21" t="s">
        <v>197</v>
      </c>
      <c r="J34" s="37"/>
      <c r="K34" s="80"/>
      <c r="L34" s="50"/>
      <c r="M34" s="37"/>
      <c r="N34" s="80"/>
      <c r="O34" s="50"/>
      <c r="P34" s="37"/>
      <c r="Q34" s="80"/>
      <c r="R34" s="50"/>
      <c r="S34" s="37"/>
      <c r="T34" s="80"/>
      <c r="U34" s="50"/>
      <c r="V34" s="37"/>
      <c r="W34" s="80"/>
      <c r="X34" s="50"/>
      <c r="Y34" s="37"/>
      <c r="Z34" s="80"/>
      <c r="AA34" s="118"/>
      <c r="AC34" s="109" t="s">
        <v>337</v>
      </c>
    </row>
    <row r="35" spans="8:29" ht="64.5" customHeight="1">
      <c r="H35" s="16" t="s">
        <v>257</v>
      </c>
      <c r="I35" s="21" t="s">
        <v>198</v>
      </c>
      <c r="J35" s="37"/>
      <c r="K35" s="80"/>
      <c r="L35" s="50"/>
      <c r="M35" s="37"/>
      <c r="N35" s="80"/>
      <c r="O35" s="50"/>
      <c r="P35" s="37"/>
      <c r="Q35" s="80"/>
      <c r="R35" s="50"/>
      <c r="S35" s="37"/>
      <c r="T35" s="80"/>
      <c r="U35" s="50"/>
      <c r="V35" s="37"/>
      <c r="W35" s="80"/>
      <c r="X35" s="50"/>
      <c r="Y35" s="37"/>
      <c r="Z35" s="80"/>
      <c r="AA35" s="118"/>
      <c r="AC35" s="108" t="s">
        <v>338</v>
      </c>
    </row>
    <row r="36" spans="1:29" ht="64.5" customHeight="1">
      <c r="A36" s="39">
        <v>1</v>
      </c>
      <c r="B36" s="39">
        <f>IF(J36="Y",1,IF(J36="N",0,IF(J36="NA",IF($AD$5=1,1,0),0)))</f>
        <v>0</v>
      </c>
      <c r="C36" s="39">
        <f>IF(M36="Y",1,IF(M36="N",0,IF(M36="NA",IF($AD$5=1,1,0),0)))</f>
        <v>0</v>
      </c>
      <c r="D36" s="39">
        <f>IF(P36="Y",1,IF(P36="N",0,IF(P36="NA",IF($AD$5=1,1,0),0)))</f>
        <v>0</v>
      </c>
      <c r="E36" s="39">
        <f>IF(S36="Y",1,IF(S36="N",0,IF(S36="NA",IF($AD$5=1,1,0),0)))</f>
        <v>0</v>
      </c>
      <c r="F36" s="39">
        <f>IF(V36="Y",1,IF(V36="N",0,IF(V36="NA",IF($AD$5=1,1,0),0)))</f>
        <v>0</v>
      </c>
      <c r="G36" s="39">
        <f>IF(Y36="Y",1,IF(Y36="N",0,IF(Y36="NA",IF($AD$5=1,1,0),0)))</f>
        <v>0</v>
      </c>
      <c r="H36" s="106" t="s">
        <v>295</v>
      </c>
      <c r="I36" s="32" t="s">
        <v>221</v>
      </c>
      <c r="J36" s="36"/>
      <c r="K36" s="79"/>
      <c r="L36" s="50"/>
      <c r="M36" s="36"/>
      <c r="N36" s="79"/>
      <c r="O36" s="50"/>
      <c r="P36" s="36"/>
      <c r="Q36" s="79"/>
      <c r="R36" s="50"/>
      <c r="S36" s="36"/>
      <c r="T36" s="79"/>
      <c r="U36" s="50"/>
      <c r="V36" s="36"/>
      <c r="W36" s="79"/>
      <c r="X36" s="50"/>
      <c r="Y36" s="36"/>
      <c r="Z36" s="79"/>
      <c r="AA36" s="118"/>
      <c r="AC36" s="109" t="s">
        <v>339</v>
      </c>
    </row>
    <row r="37" spans="1:29" ht="64.5" customHeight="1">
      <c r="A37" s="39">
        <v>1</v>
      </c>
      <c r="B37" s="39">
        <f>IF(J37="Y",1,IF(J37="N",0,IF(J37="NA",IF($AD$5=1,1,0),0)))</f>
        <v>0</v>
      </c>
      <c r="C37" s="39">
        <f>IF(M37="Y",1,IF(M37="N",0,IF(M37="NA",IF($AD$5=1,1,0),0)))</f>
        <v>0</v>
      </c>
      <c r="D37" s="39">
        <f>IF(P37="Y",1,IF(P37="N",0,IF(P37="NA",IF($AD$5=1,1,0),0)))</f>
        <v>0</v>
      </c>
      <c r="E37" s="39">
        <f>IF(S37="Y",1,IF(S37="N",0,IF(S37="NA",IF($AD$5=1,1,0),0)))</f>
        <v>0</v>
      </c>
      <c r="F37" s="39">
        <f>IF(V37="Y",1,IF(V37="N",0,IF(V37="NA",IF($AD$5=1,1,0),0)))</f>
        <v>0</v>
      </c>
      <c r="G37" s="39">
        <f>IF(Y37="Y",1,IF(Y37="N",0,IF(Y37="NA",IF($AD$5=1,1,0),0)))</f>
        <v>0</v>
      </c>
      <c r="H37" s="106" t="s">
        <v>296</v>
      </c>
      <c r="I37" s="32" t="s">
        <v>222</v>
      </c>
      <c r="J37" s="36"/>
      <c r="K37" s="79"/>
      <c r="L37" s="50"/>
      <c r="M37" s="36"/>
      <c r="N37" s="79"/>
      <c r="O37" s="50"/>
      <c r="P37" s="36"/>
      <c r="Q37" s="79"/>
      <c r="R37" s="50"/>
      <c r="S37" s="36"/>
      <c r="T37" s="79"/>
      <c r="U37" s="50"/>
      <c r="V37" s="36"/>
      <c r="W37" s="79"/>
      <c r="X37" s="50"/>
      <c r="Y37" s="36"/>
      <c r="Z37" s="79"/>
      <c r="AA37" s="118"/>
      <c r="AC37" s="108" t="s">
        <v>340</v>
      </c>
    </row>
    <row r="38" spans="8:29" ht="36" customHeight="1">
      <c r="H38" s="198" t="s">
        <v>235</v>
      </c>
      <c r="I38" s="198"/>
      <c r="J38" s="64"/>
      <c r="K38" s="64" t="str">
        <f>IF(J20&lt;&gt;"Y","Missed Prereq.",SUM(K21:K37))</f>
        <v>Missed Prereq.</v>
      </c>
      <c r="L38" s="88"/>
      <c r="M38" s="64"/>
      <c r="N38" s="64" t="str">
        <f>IF(M20&lt;&gt;"Y","Missed Prereq.",SUM(N21:N37))</f>
        <v>Missed Prereq.</v>
      </c>
      <c r="O38" s="65"/>
      <c r="P38" s="64"/>
      <c r="Q38" s="64" t="str">
        <f>IF(P20&lt;&gt;"Y","Missed Prereq.",SUM(Q21:Q37))</f>
        <v>Missed Prereq.</v>
      </c>
      <c r="R38" s="90"/>
      <c r="S38" s="64"/>
      <c r="T38" s="64" t="str">
        <f>IF(S20&lt;&gt;"Y","Missed Prereq.",SUM(T21:T37))</f>
        <v>Missed Prereq.</v>
      </c>
      <c r="U38" s="90"/>
      <c r="V38" s="64"/>
      <c r="W38" s="64" t="str">
        <f>IF(V20&lt;&gt;"Y","Missed Prereq.",SUM(W21:W37))</f>
        <v>Missed Prereq.</v>
      </c>
      <c r="X38" s="90"/>
      <c r="Y38" s="64"/>
      <c r="Z38" s="64" t="str">
        <f>IF(Y20&lt;&gt;"Y","Missed Prereq.",SUM(Z21:Z37))</f>
        <v>Missed Prereq.</v>
      </c>
      <c r="AA38" s="65"/>
      <c r="AC38" s="109" t="s">
        <v>341</v>
      </c>
    </row>
    <row r="39" spans="8:29" ht="56.25" customHeight="1" thickBot="1">
      <c r="H39" s="163" t="s">
        <v>669</v>
      </c>
      <c r="I39" s="199"/>
      <c r="J39" s="199"/>
      <c r="K39" s="199"/>
      <c r="L39" s="199"/>
      <c r="M39" s="199"/>
      <c r="N39" s="199"/>
      <c r="O39" s="199"/>
      <c r="P39" s="199"/>
      <c r="Q39" s="199"/>
      <c r="R39" s="199"/>
      <c r="S39" s="199"/>
      <c r="T39" s="199"/>
      <c r="U39" s="199"/>
      <c r="V39" s="199"/>
      <c r="W39" s="199"/>
      <c r="X39" s="199"/>
      <c r="Y39" s="199"/>
      <c r="Z39" s="199"/>
      <c r="AA39" s="200"/>
      <c r="AC39" s="108" t="s">
        <v>342</v>
      </c>
    </row>
    <row r="40" spans="8:29" ht="30" customHeight="1" thickBot="1">
      <c r="H40" s="201" t="s">
        <v>236</v>
      </c>
      <c r="I40" s="202"/>
      <c r="J40" s="178" t="s">
        <v>305</v>
      </c>
      <c r="K40" s="179"/>
      <c r="L40" s="180"/>
      <c r="M40" s="178" t="s">
        <v>217</v>
      </c>
      <c r="N40" s="179"/>
      <c r="O40" s="180"/>
      <c r="P40" s="158" t="s">
        <v>218</v>
      </c>
      <c r="Q40" s="159"/>
      <c r="R40" s="182"/>
      <c r="S40" s="158" t="s">
        <v>219</v>
      </c>
      <c r="T40" s="159"/>
      <c r="U40" s="182"/>
      <c r="V40" s="158" t="s">
        <v>220</v>
      </c>
      <c r="W40" s="159"/>
      <c r="X40" s="160"/>
      <c r="Y40" s="188" t="s">
        <v>239</v>
      </c>
      <c r="Z40" s="189"/>
      <c r="AA40" s="190"/>
      <c r="AC40" s="109" t="s">
        <v>343</v>
      </c>
    </row>
    <row r="41" spans="8:29" ht="42" customHeight="1">
      <c r="H41" s="203"/>
      <c r="I41" s="204"/>
      <c r="J41" s="107" t="s">
        <v>155</v>
      </c>
      <c r="K41" s="81" t="s">
        <v>156</v>
      </c>
      <c r="L41" s="81" t="s">
        <v>127</v>
      </c>
      <c r="M41" s="81" t="s">
        <v>155</v>
      </c>
      <c r="N41" s="81" t="s">
        <v>156</v>
      </c>
      <c r="O41" s="81" t="s">
        <v>127</v>
      </c>
      <c r="P41" s="81" t="s">
        <v>155</v>
      </c>
      <c r="Q41" s="81" t="s">
        <v>156</v>
      </c>
      <c r="R41" s="81" t="s">
        <v>127</v>
      </c>
      <c r="S41" s="81" t="s">
        <v>155</v>
      </c>
      <c r="T41" s="81" t="s">
        <v>156</v>
      </c>
      <c r="U41" s="81" t="s">
        <v>127</v>
      </c>
      <c r="V41" s="81" t="s">
        <v>155</v>
      </c>
      <c r="W41" s="81" t="s">
        <v>156</v>
      </c>
      <c r="X41" s="81" t="s">
        <v>127</v>
      </c>
      <c r="Y41" s="81" t="s">
        <v>155</v>
      </c>
      <c r="Z41" s="81" t="s">
        <v>156</v>
      </c>
      <c r="AA41" s="81" t="s">
        <v>127</v>
      </c>
      <c r="AC41" s="108" t="s">
        <v>344</v>
      </c>
    </row>
    <row r="42" spans="1:29" ht="61.5" customHeight="1">
      <c r="A42" s="39">
        <v>1</v>
      </c>
      <c r="B42" s="39">
        <f>IF(J42="Y",1,IF(J42="N",0,IF(J42="NA",IF($AD$5=1,1,0),0)))</f>
        <v>0</v>
      </c>
      <c r="C42" s="39">
        <f>IF(M42="Y",1,IF(M42="N",0,IF(M42="NA",IF($AD$5=1,1,0),0)))</f>
        <v>0</v>
      </c>
      <c r="D42" s="39">
        <f>IF(P42="Y",1,IF(P42="N",0,IF(P42="NA",IF($AD$5=1,1,0),0)))</f>
        <v>0</v>
      </c>
      <c r="E42" s="39">
        <f>IF(S42="Y",1,IF(S42="N",0,IF(S42="NA",IF($AD$5=1,1,0),0)))</f>
        <v>0</v>
      </c>
      <c r="F42" s="39">
        <f>IF(V42="Y",1,IF(V42="N",0,IF(V42="NA",IF($AD$5=1,1,0),0)))</f>
        <v>0</v>
      </c>
      <c r="G42" s="39">
        <f>IF(Y42="Y",1,IF(Y42="N",0,IF(Y42="NA",IF($AD$5=1,1,0),0)))</f>
        <v>0</v>
      </c>
      <c r="H42" s="83" t="s">
        <v>158</v>
      </c>
      <c r="I42" s="75" t="s">
        <v>145</v>
      </c>
      <c r="J42" s="36"/>
      <c r="K42" s="82"/>
      <c r="L42" s="47"/>
      <c r="M42" s="36"/>
      <c r="N42" s="82"/>
      <c r="O42" s="47"/>
      <c r="P42" s="36"/>
      <c r="Q42" s="82"/>
      <c r="R42" s="47"/>
      <c r="S42" s="36"/>
      <c r="T42" s="82"/>
      <c r="U42" s="47"/>
      <c r="V42" s="36"/>
      <c r="W42" s="82"/>
      <c r="X42" s="47"/>
      <c r="Y42" s="82"/>
      <c r="Z42" s="82"/>
      <c r="AA42" s="47"/>
      <c r="AC42" s="109" t="s">
        <v>345</v>
      </c>
    </row>
    <row r="43" spans="1:29" ht="64.5" customHeight="1">
      <c r="A43" s="39">
        <v>1</v>
      </c>
      <c r="B43" s="39">
        <f>IF(J43="Y",1,IF(J43="N",0,IF(J43="NA",IF($AD$5=1,1,0),0)))</f>
        <v>0</v>
      </c>
      <c r="C43" s="39">
        <f>IF(M43="Y",1,IF(M43="N",0,IF(M43="NA",IF($AD$5=1,1,0),0)))</f>
        <v>0</v>
      </c>
      <c r="D43" s="39">
        <f>IF(P43="Y",1,IF(P43="N",0,IF(P43="NA",IF($AD$5=1,1,0),0)))</f>
        <v>0</v>
      </c>
      <c r="E43" s="39">
        <f>IF(S43="Y",1,IF(S43="N",0,IF(S43="NA",IF($AD$5=1,1,0),0)))</f>
        <v>0</v>
      </c>
      <c r="F43" s="39">
        <f>IF(V43="Y",1,IF(V43="N",0,IF(V43="NA",IF($AD$5=1,1,0),0)))</f>
        <v>0</v>
      </c>
      <c r="G43" s="39">
        <f>IF(Y43="Y",1,IF(Y43="N",0,IF(Y43="NA",IF($AD$5=1,1,0),0)))</f>
        <v>0</v>
      </c>
      <c r="H43" s="33" t="s">
        <v>175</v>
      </c>
      <c r="I43" s="74" t="s">
        <v>138</v>
      </c>
      <c r="J43" s="36"/>
      <c r="K43" s="36"/>
      <c r="L43" s="110"/>
      <c r="M43" s="36"/>
      <c r="N43" s="36"/>
      <c r="O43" s="37"/>
      <c r="P43" s="36"/>
      <c r="Q43" s="36"/>
      <c r="R43" s="37"/>
      <c r="S43" s="36"/>
      <c r="T43" s="36"/>
      <c r="U43" s="37"/>
      <c r="V43" s="36"/>
      <c r="W43" s="36"/>
      <c r="X43" s="37"/>
      <c r="Y43" s="36"/>
      <c r="Z43" s="36"/>
      <c r="AA43" s="37"/>
      <c r="AC43" s="108" t="s">
        <v>346</v>
      </c>
    </row>
    <row r="44" spans="8:29" ht="64.5" customHeight="1">
      <c r="H44" s="16" t="s">
        <v>179</v>
      </c>
      <c r="I44" s="21" t="s">
        <v>199</v>
      </c>
      <c r="J44" s="37"/>
      <c r="K44" s="37"/>
      <c r="L44" s="45"/>
      <c r="M44" s="37"/>
      <c r="N44" s="37"/>
      <c r="O44" s="37"/>
      <c r="P44" s="37"/>
      <c r="Q44" s="37"/>
      <c r="R44" s="37"/>
      <c r="S44" s="37"/>
      <c r="T44" s="37"/>
      <c r="U44" s="37"/>
      <c r="V44" s="37"/>
      <c r="W44" s="37"/>
      <c r="X44" s="37"/>
      <c r="Y44" s="37"/>
      <c r="Z44" s="37"/>
      <c r="AA44" s="37"/>
      <c r="AC44" s="109" t="s">
        <v>347</v>
      </c>
    </row>
    <row r="45" spans="8:29" ht="64.5" customHeight="1">
      <c r="H45" s="16" t="s">
        <v>258</v>
      </c>
      <c r="I45" s="21" t="s">
        <v>200</v>
      </c>
      <c r="J45" s="37"/>
      <c r="K45" s="80"/>
      <c r="L45" s="51"/>
      <c r="M45" s="37"/>
      <c r="N45" s="80"/>
      <c r="O45" s="51"/>
      <c r="P45" s="37"/>
      <c r="Q45" s="80"/>
      <c r="R45" s="51"/>
      <c r="S45" s="37"/>
      <c r="T45" s="80"/>
      <c r="U45" s="51"/>
      <c r="V45" s="37"/>
      <c r="W45" s="80"/>
      <c r="X45" s="51"/>
      <c r="Y45" s="37"/>
      <c r="Z45" s="80"/>
      <c r="AA45" s="120"/>
      <c r="AC45" s="108" t="s">
        <v>348</v>
      </c>
    </row>
    <row r="46" spans="1:29" ht="64.5" customHeight="1">
      <c r="A46" s="39">
        <v>1</v>
      </c>
      <c r="B46" s="39">
        <f>IF(J46="Y",1,IF(J46="N",0,IF(J46="NA",IF($AD$5=1,1,0),0)))</f>
        <v>0</v>
      </c>
      <c r="C46" s="39">
        <f>IF(M46="Y",1,IF(M46="N",0,IF(M46="NA",IF($AD$5=1,1,0),0)))</f>
        <v>0</v>
      </c>
      <c r="D46" s="39">
        <f>IF(P46="Y",1,IF(P46="N",0,IF(P46="NA",IF($AD$5=1,1,0),0)))</f>
        <v>0</v>
      </c>
      <c r="E46" s="39">
        <f>IF(S46="Y",1,IF(S46="N",0,IF(S46="NA",IF($AD$5=1,1,0),0)))</f>
        <v>0</v>
      </c>
      <c r="F46" s="39">
        <f>IF(V46="Y",1,IF(V46="N",0,IF(V46="NA",IF($AD$5=1,1,0),0)))</f>
        <v>0</v>
      </c>
      <c r="G46" s="39">
        <f>IF(Y46="Y",1,IF(Y46="N",0,IF(Y46="NA",IF($AD$5=1,1,0),0)))</f>
        <v>0</v>
      </c>
      <c r="H46" s="106" t="s">
        <v>229</v>
      </c>
      <c r="I46" s="32" t="s">
        <v>223</v>
      </c>
      <c r="J46" s="36"/>
      <c r="K46" s="36"/>
      <c r="L46" s="45"/>
      <c r="M46" s="36"/>
      <c r="N46" s="36"/>
      <c r="O46" s="45"/>
      <c r="P46" s="36"/>
      <c r="Q46" s="36"/>
      <c r="R46" s="45"/>
      <c r="S46" s="36"/>
      <c r="T46" s="36"/>
      <c r="U46" s="45"/>
      <c r="V46" s="36"/>
      <c r="W46" s="36"/>
      <c r="X46" s="45"/>
      <c r="Y46" s="36"/>
      <c r="Z46" s="36"/>
      <c r="AA46" s="45"/>
      <c r="AC46" s="109" t="s">
        <v>349</v>
      </c>
    </row>
    <row r="47" spans="1:29" ht="64.5" customHeight="1">
      <c r="A47" s="39">
        <v>1</v>
      </c>
      <c r="B47" s="39">
        <f>IF(J47="Y",1,IF(J47="N",0,IF(J47="NA",IF($AD$5=1,1,0),0)))</f>
        <v>0</v>
      </c>
      <c r="C47" s="39">
        <f>IF(M47="Y",1,IF(M47="N",0,IF(M47="NA",IF($AD$5=1,1,0),0)))</f>
        <v>0</v>
      </c>
      <c r="D47" s="39">
        <f>IF(P47="Y",1,IF(P47="N",0,IF(P47="NA",IF($AD$5=1,1,0),0)))</f>
        <v>0</v>
      </c>
      <c r="E47" s="39">
        <f>IF(S47="Y",1,IF(S47="N",0,IF(S47="NA",IF($AD$5=1,1,0),0)))</f>
        <v>0</v>
      </c>
      <c r="F47" s="39">
        <f>IF(V47="Y",1,IF(V47="N",0,IF(V47="NA",IF($AD$5=1,1,0),0)))</f>
        <v>0</v>
      </c>
      <c r="G47" s="39">
        <f>IF(Y47="Y",1,IF(Y47="N",0,IF(Y47="NA",IF($AD$5=1,1,0),0)))</f>
        <v>0</v>
      </c>
      <c r="H47" s="106" t="s">
        <v>230</v>
      </c>
      <c r="I47" s="32" t="s">
        <v>226</v>
      </c>
      <c r="J47" s="36"/>
      <c r="K47" s="36"/>
      <c r="L47" s="45"/>
      <c r="M47" s="36"/>
      <c r="N47" s="36"/>
      <c r="O47" s="45"/>
      <c r="P47" s="36"/>
      <c r="Q47" s="36"/>
      <c r="R47" s="45"/>
      <c r="S47" s="36"/>
      <c r="T47" s="36"/>
      <c r="U47" s="45"/>
      <c r="V47" s="36"/>
      <c r="W47" s="36"/>
      <c r="X47" s="45"/>
      <c r="Y47" s="36"/>
      <c r="Z47" s="36"/>
      <c r="AA47" s="45"/>
      <c r="AC47" s="108" t="s">
        <v>643</v>
      </c>
    </row>
    <row r="48" spans="8:29" ht="64.5" customHeight="1">
      <c r="H48" s="16" t="s">
        <v>178</v>
      </c>
      <c r="I48" s="21" t="s">
        <v>642</v>
      </c>
      <c r="J48" s="37"/>
      <c r="K48" s="37"/>
      <c r="L48" s="45"/>
      <c r="M48" s="37"/>
      <c r="N48" s="37"/>
      <c r="O48" s="45"/>
      <c r="P48" s="37"/>
      <c r="Q48" s="37"/>
      <c r="R48" s="45"/>
      <c r="S48" s="37"/>
      <c r="T48" s="37"/>
      <c r="U48" s="45"/>
      <c r="V48" s="37"/>
      <c r="W48" s="37"/>
      <c r="X48" s="45"/>
      <c r="Y48" s="37"/>
      <c r="Z48" s="37"/>
      <c r="AA48" s="45"/>
      <c r="AB48" s="84"/>
      <c r="AC48" s="109" t="s">
        <v>644</v>
      </c>
    </row>
    <row r="49" spans="8:29" ht="24">
      <c r="H49" s="198" t="s">
        <v>235</v>
      </c>
      <c r="I49" s="198"/>
      <c r="J49" s="64"/>
      <c r="K49" s="64" t="str">
        <f>IF(J42&lt;&gt;"Y","Missed Prereq.",SUM(K43:K48))</f>
        <v>Missed Prereq.</v>
      </c>
      <c r="L49" s="88"/>
      <c r="M49" s="64"/>
      <c r="N49" s="64" t="str">
        <f>IF(M42&lt;&gt;"Y","Missed Prereq.",SUM(N43:N48))</f>
        <v>Missed Prereq.</v>
      </c>
      <c r="O49" s="48"/>
      <c r="P49" s="64"/>
      <c r="Q49" s="64" t="str">
        <f>IF(P42&lt;&gt;"Y","Missed Prereq.",SUM(Q43:Q48))</f>
        <v>Missed Prereq.</v>
      </c>
      <c r="R49" s="48"/>
      <c r="S49" s="64"/>
      <c r="T49" s="64" t="str">
        <f>IF(S42&lt;&gt;"Y","Missed Prereq.",SUM(T43:T48))</f>
        <v>Missed Prereq.</v>
      </c>
      <c r="U49" s="65"/>
      <c r="V49" s="64"/>
      <c r="W49" s="64" t="str">
        <f>IF(V42&lt;&gt;"Y","Missed Prereq.",SUM(W43:W48))</f>
        <v>Missed Prereq.</v>
      </c>
      <c r="X49" s="65"/>
      <c r="Y49" s="64"/>
      <c r="Z49" s="64" t="str">
        <f>IF(Y42&lt;&gt;"Y","Missed Prereq.",SUM(Z43:Z48))</f>
        <v>Missed Prereq.</v>
      </c>
      <c r="AA49" s="65"/>
      <c r="AC49" s="108" t="s">
        <v>350</v>
      </c>
    </row>
    <row r="50" spans="8:29" ht="65.25" customHeight="1">
      <c r="H50" s="208" t="s">
        <v>670</v>
      </c>
      <c r="I50" s="209"/>
      <c r="J50" s="209"/>
      <c r="K50" s="209"/>
      <c r="L50" s="209"/>
      <c r="M50" s="209"/>
      <c r="N50" s="209"/>
      <c r="O50" s="209"/>
      <c r="P50" s="209"/>
      <c r="Q50" s="209"/>
      <c r="R50" s="209"/>
      <c r="S50" s="209"/>
      <c r="T50" s="209"/>
      <c r="U50" s="209"/>
      <c r="V50" s="209"/>
      <c r="W50" s="209"/>
      <c r="X50" s="209"/>
      <c r="Y50" s="209"/>
      <c r="Z50" s="209"/>
      <c r="AA50" s="209"/>
      <c r="AC50" s="109" t="s">
        <v>351</v>
      </c>
    </row>
    <row r="51" spans="8:29" ht="30" customHeight="1" thickBot="1">
      <c r="H51" s="201" t="s">
        <v>236</v>
      </c>
      <c r="I51" s="202"/>
      <c r="J51" s="210" t="s">
        <v>305</v>
      </c>
      <c r="K51" s="211"/>
      <c r="L51" s="212"/>
      <c r="M51" s="210" t="s">
        <v>217</v>
      </c>
      <c r="N51" s="211"/>
      <c r="O51" s="212"/>
      <c r="P51" s="188" t="s">
        <v>218</v>
      </c>
      <c r="Q51" s="189"/>
      <c r="R51" s="223"/>
      <c r="S51" s="188" t="s">
        <v>219</v>
      </c>
      <c r="T51" s="189"/>
      <c r="U51" s="223"/>
      <c r="V51" s="188" t="s">
        <v>220</v>
      </c>
      <c r="W51" s="189"/>
      <c r="X51" s="190"/>
      <c r="Y51" s="188" t="s">
        <v>239</v>
      </c>
      <c r="Z51" s="189"/>
      <c r="AA51" s="190"/>
      <c r="AC51" s="108" t="s">
        <v>352</v>
      </c>
    </row>
    <row r="52" spans="8:29" ht="42" customHeight="1" thickBot="1">
      <c r="H52" s="203"/>
      <c r="I52" s="204"/>
      <c r="J52" s="49" t="s">
        <v>155</v>
      </c>
      <c r="K52" s="49" t="s">
        <v>156</v>
      </c>
      <c r="L52" s="49" t="s">
        <v>127</v>
      </c>
      <c r="M52" s="49" t="s">
        <v>155</v>
      </c>
      <c r="N52" s="49" t="s">
        <v>156</v>
      </c>
      <c r="O52" s="49" t="s">
        <v>127</v>
      </c>
      <c r="P52" s="49" t="s">
        <v>155</v>
      </c>
      <c r="Q52" s="49" t="s">
        <v>156</v>
      </c>
      <c r="R52" s="49" t="s">
        <v>127</v>
      </c>
      <c r="S52" s="49" t="s">
        <v>155</v>
      </c>
      <c r="T52" s="49" t="s">
        <v>156</v>
      </c>
      <c r="U52" s="49" t="s">
        <v>127</v>
      </c>
      <c r="V52" s="49" t="s">
        <v>155</v>
      </c>
      <c r="W52" s="49" t="s">
        <v>156</v>
      </c>
      <c r="X52" s="49" t="s">
        <v>127</v>
      </c>
      <c r="Y52" s="49" t="s">
        <v>155</v>
      </c>
      <c r="Z52" s="49" t="s">
        <v>156</v>
      </c>
      <c r="AA52" s="49" t="s">
        <v>127</v>
      </c>
      <c r="AC52" s="109" t="s">
        <v>353</v>
      </c>
    </row>
    <row r="53" spans="1:29" ht="71.25" customHeight="1">
      <c r="A53" s="39">
        <v>1</v>
      </c>
      <c r="B53" s="39">
        <f aca="true" t="shared" si="1" ref="B53:B61">IF(J53="Y",1,IF(J53="N",0,IF(J53="NA",IF($AD$5=1,1,0),0)))</f>
        <v>0</v>
      </c>
      <c r="C53" s="39">
        <f aca="true" t="shared" si="2" ref="C53:C61">IF(M53="Y",1,IF(M53="N",0,IF(M53="NA",IF($AD$5=1,1,0),0)))</f>
        <v>0</v>
      </c>
      <c r="D53" s="39">
        <f aca="true" t="shared" si="3" ref="D53:D61">IF(P53="Y",1,IF(P53="N",0,IF(P53="NA",IF($AD$5=1,1,0),0)))</f>
        <v>0</v>
      </c>
      <c r="E53" s="39">
        <f aca="true" t="shared" si="4" ref="E53:E61">IF(S53="Y",1,IF(S53="N",0,IF(S53="NA",IF($AD$5=1,1,0),0)))</f>
        <v>0</v>
      </c>
      <c r="F53" s="39">
        <f aca="true" t="shared" si="5" ref="F53:F61">IF(V53="Y",1,IF(V53="N",0,IF(V53="NA",IF($AD$5=1,1,0),0)))</f>
        <v>0</v>
      </c>
      <c r="G53" s="39">
        <f aca="true" t="shared" si="6" ref="G53:G61">IF(Y53="Y",1,IF(Y53="N",0,IF(Y53="NA",IF($AD$5=1,1,0),0)))</f>
        <v>0</v>
      </c>
      <c r="H53" s="29" t="s">
        <v>259</v>
      </c>
      <c r="I53" s="75" t="s">
        <v>144</v>
      </c>
      <c r="J53" s="36"/>
      <c r="K53" s="36"/>
      <c r="L53" s="45"/>
      <c r="M53" s="36"/>
      <c r="N53" s="36"/>
      <c r="O53" s="45"/>
      <c r="P53" s="36"/>
      <c r="Q53" s="36"/>
      <c r="R53" s="45"/>
      <c r="S53" s="36"/>
      <c r="T53" s="36"/>
      <c r="U53" s="45"/>
      <c r="V53" s="36"/>
      <c r="W53" s="36"/>
      <c r="X53" s="45"/>
      <c r="Y53" s="36"/>
      <c r="Z53" s="36"/>
      <c r="AA53" s="45"/>
      <c r="AC53" s="108" t="s">
        <v>354</v>
      </c>
    </row>
    <row r="54" spans="1:29" ht="64.5" customHeight="1">
      <c r="A54" s="39">
        <v>1</v>
      </c>
      <c r="B54" s="39">
        <f t="shared" si="1"/>
        <v>0</v>
      </c>
      <c r="C54" s="39">
        <f t="shared" si="2"/>
        <v>0</v>
      </c>
      <c r="D54" s="39">
        <f t="shared" si="3"/>
        <v>0</v>
      </c>
      <c r="E54" s="39">
        <f t="shared" si="4"/>
        <v>0</v>
      </c>
      <c r="F54" s="39">
        <f t="shared" si="5"/>
        <v>0</v>
      </c>
      <c r="G54" s="39">
        <f t="shared" si="6"/>
        <v>0</v>
      </c>
      <c r="H54" s="29" t="s">
        <v>260</v>
      </c>
      <c r="I54" s="75" t="s">
        <v>143</v>
      </c>
      <c r="J54" s="36"/>
      <c r="K54" s="36"/>
      <c r="L54" s="45"/>
      <c r="M54" s="36"/>
      <c r="N54" s="36"/>
      <c r="O54" s="45"/>
      <c r="P54" s="36"/>
      <c r="Q54" s="36"/>
      <c r="R54" s="45"/>
      <c r="S54" s="36"/>
      <c r="T54" s="36"/>
      <c r="U54" s="45"/>
      <c r="V54" s="36"/>
      <c r="W54" s="36"/>
      <c r="X54" s="45"/>
      <c r="Y54" s="36"/>
      <c r="Z54" s="36"/>
      <c r="AA54" s="45"/>
      <c r="AC54" s="109" t="s">
        <v>355</v>
      </c>
    </row>
    <row r="55" spans="1:29" ht="64.5" customHeight="1">
      <c r="A55" s="39">
        <v>1</v>
      </c>
      <c r="B55" s="39">
        <f t="shared" si="1"/>
        <v>0</v>
      </c>
      <c r="C55" s="39">
        <f t="shared" si="2"/>
        <v>0</v>
      </c>
      <c r="D55" s="39">
        <f t="shared" si="3"/>
        <v>0</v>
      </c>
      <c r="E55" s="39">
        <f t="shared" si="4"/>
        <v>0</v>
      </c>
      <c r="F55" s="39">
        <f t="shared" si="5"/>
        <v>0</v>
      </c>
      <c r="G55" s="39">
        <f t="shared" si="6"/>
        <v>0</v>
      </c>
      <c r="H55" s="29" t="s">
        <v>261</v>
      </c>
      <c r="I55" s="75" t="s">
        <v>142</v>
      </c>
      <c r="J55" s="36"/>
      <c r="K55" s="36"/>
      <c r="L55" s="45"/>
      <c r="M55" s="36"/>
      <c r="N55" s="36"/>
      <c r="O55" s="45"/>
      <c r="P55" s="36"/>
      <c r="Q55" s="36"/>
      <c r="R55" s="45"/>
      <c r="S55" s="36"/>
      <c r="T55" s="36"/>
      <c r="U55" s="45"/>
      <c r="V55" s="36"/>
      <c r="W55" s="36"/>
      <c r="X55" s="45"/>
      <c r="Y55" s="36"/>
      <c r="Z55" s="36"/>
      <c r="AA55" s="45"/>
      <c r="AC55" s="108" t="s">
        <v>356</v>
      </c>
    </row>
    <row r="56" spans="1:29" ht="156.75" customHeight="1">
      <c r="A56" s="39">
        <v>1</v>
      </c>
      <c r="B56" s="39">
        <f t="shared" si="1"/>
        <v>0</v>
      </c>
      <c r="C56" s="39">
        <f t="shared" si="2"/>
        <v>0</v>
      </c>
      <c r="D56" s="39">
        <f t="shared" si="3"/>
        <v>0</v>
      </c>
      <c r="E56" s="39">
        <f t="shared" si="4"/>
        <v>0</v>
      </c>
      <c r="F56" s="39">
        <f t="shared" si="5"/>
        <v>0</v>
      </c>
      <c r="G56" s="39">
        <f t="shared" si="6"/>
        <v>0</v>
      </c>
      <c r="H56" s="31" t="s">
        <v>159</v>
      </c>
      <c r="I56" s="75" t="s">
        <v>659</v>
      </c>
      <c r="J56" s="36"/>
      <c r="K56" s="36"/>
      <c r="L56" s="45"/>
      <c r="M56" s="36"/>
      <c r="N56" s="36"/>
      <c r="O56" s="45"/>
      <c r="P56" s="36"/>
      <c r="Q56" s="36"/>
      <c r="R56" s="45"/>
      <c r="S56" s="36"/>
      <c r="T56" s="36"/>
      <c r="U56" s="45"/>
      <c r="V56" s="36"/>
      <c r="W56" s="36"/>
      <c r="X56" s="45"/>
      <c r="Y56" s="36"/>
      <c r="Z56" s="36"/>
      <c r="AA56" s="45"/>
      <c r="AC56" s="109" t="s">
        <v>357</v>
      </c>
    </row>
    <row r="57" spans="1:29" ht="64.5" customHeight="1">
      <c r="A57" s="39">
        <v>1</v>
      </c>
      <c r="B57" s="39">
        <f t="shared" si="1"/>
        <v>0</v>
      </c>
      <c r="C57" s="39">
        <f t="shared" si="2"/>
        <v>0</v>
      </c>
      <c r="D57" s="39">
        <f t="shared" si="3"/>
        <v>0</v>
      </c>
      <c r="E57" s="39">
        <f t="shared" si="4"/>
        <v>0</v>
      </c>
      <c r="F57" s="39">
        <f t="shared" si="5"/>
        <v>0</v>
      </c>
      <c r="G57" s="39">
        <f t="shared" si="6"/>
        <v>0</v>
      </c>
      <c r="H57" s="106" t="s">
        <v>228</v>
      </c>
      <c r="I57" s="32" t="s">
        <v>225</v>
      </c>
      <c r="J57" s="36"/>
      <c r="K57" s="36"/>
      <c r="L57" s="45"/>
      <c r="M57" s="36"/>
      <c r="N57" s="36"/>
      <c r="O57" s="45"/>
      <c r="P57" s="36"/>
      <c r="Q57" s="36"/>
      <c r="R57" s="45"/>
      <c r="S57" s="36"/>
      <c r="T57" s="36"/>
      <c r="U57" s="45"/>
      <c r="V57" s="36"/>
      <c r="W57" s="36"/>
      <c r="X57" s="45"/>
      <c r="Y57" s="36"/>
      <c r="Z57" s="36"/>
      <c r="AA57" s="45"/>
      <c r="AC57" s="108" t="s">
        <v>645</v>
      </c>
    </row>
    <row r="58" spans="1:29" ht="90.75" customHeight="1">
      <c r="A58" s="39">
        <v>1</v>
      </c>
      <c r="B58" s="39">
        <f t="shared" si="1"/>
        <v>0</v>
      </c>
      <c r="C58" s="39">
        <f t="shared" si="2"/>
        <v>0</v>
      </c>
      <c r="D58" s="39">
        <f t="shared" si="3"/>
        <v>0</v>
      </c>
      <c r="E58" s="39">
        <f t="shared" si="4"/>
        <v>0</v>
      </c>
      <c r="F58" s="39">
        <f t="shared" si="5"/>
        <v>0</v>
      </c>
      <c r="G58" s="39">
        <f t="shared" si="6"/>
        <v>0</v>
      </c>
      <c r="H58" s="106" t="s">
        <v>298</v>
      </c>
      <c r="I58" s="32" t="s">
        <v>154</v>
      </c>
      <c r="J58" s="36"/>
      <c r="K58" s="36"/>
      <c r="L58" s="45"/>
      <c r="M58" s="36"/>
      <c r="N58" s="36"/>
      <c r="O58" s="45"/>
      <c r="P58" s="36"/>
      <c r="Q58" s="36"/>
      <c r="R58" s="45"/>
      <c r="S58" s="36"/>
      <c r="T58" s="36"/>
      <c r="U58" s="45"/>
      <c r="V58" s="36"/>
      <c r="W58" s="36"/>
      <c r="X58" s="45"/>
      <c r="Y58" s="36"/>
      <c r="Z58" s="36"/>
      <c r="AA58" s="45"/>
      <c r="AC58" s="109" t="s">
        <v>646</v>
      </c>
    </row>
    <row r="59" spans="1:29" ht="64.5" customHeight="1">
      <c r="A59" s="39">
        <v>1</v>
      </c>
      <c r="B59" s="39">
        <f t="shared" si="1"/>
        <v>0</v>
      </c>
      <c r="C59" s="39">
        <f t="shared" si="2"/>
        <v>0</v>
      </c>
      <c r="D59" s="39">
        <f t="shared" si="3"/>
        <v>0</v>
      </c>
      <c r="E59" s="39">
        <f t="shared" si="4"/>
        <v>0</v>
      </c>
      <c r="F59" s="39">
        <f t="shared" si="5"/>
        <v>0</v>
      </c>
      <c r="G59" s="39">
        <f t="shared" si="6"/>
        <v>0</v>
      </c>
      <c r="H59" s="106" t="s">
        <v>134</v>
      </c>
      <c r="I59" s="72" t="s">
        <v>133</v>
      </c>
      <c r="J59" s="36"/>
      <c r="K59" s="36"/>
      <c r="L59" s="45"/>
      <c r="M59" s="36"/>
      <c r="N59" s="36"/>
      <c r="O59" s="45"/>
      <c r="P59" s="36"/>
      <c r="Q59" s="36"/>
      <c r="R59" s="45"/>
      <c r="S59" s="36"/>
      <c r="T59" s="36"/>
      <c r="U59" s="45"/>
      <c r="V59" s="36"/>
      <c r="W59" s="36"/>
      <c r="X59" s="45"/>
      <c r="Y59" s="36"/>
      <c r="Z59" s="36"/>
      <c r="AA59" s="45"/>
      <c r="AC59" s="108" t="s">
        <v>647</v>
      </c>
    </row>
    <row r="60" spans="1:29" ht="64.5" customHeight="1">
      <c r="A60" s="39">
        <v>1</v>
      </c>
      <c r="B60" s="39">
        <f t="shared" si="1"/>
        <v>0</v>
      </c>
      <c r="C60" s="39">
        <f t="shared" si="2"/>
        <v>0</v>
      </c>
      <c r="D60" s="39">
        <f t="shared" si="3"/>
        <v>0</v>
      </c>
      <c r="E60" s="39">
        <f t="shared" si="4"/>
        <v>0</v>
      </c>
      <c r="F60" s="39">
        <f t="shared" si="5"/>
        <v>0</v>
      </c>
      <c r="G60" s="39">
        <f t="shared" si="6"/>
        <v>0</v>
      </c>
      <c r="H60" s="106" t="s">
        <v>227</v>
      </c>
      <c r="I60" s="32" t="s">
        <v>299</v>
      </c>
      <c r="J60" s="36"/>
      <c r="K60" s="36"/>
      <c r="L60" s="45"/>
      <c r="M60" s="36"/>
      <c r="N60" s="36"/>
      <c r="O60" s="45"/>
      <c r="P60" s="36"/>
      <c r="Q60" s="36"/>
      <c r="R60" s="45"/>
      <c r="S60" s="36"/>
      <c r="T60" s="36"/>
      <c r="U60" s="45"/>
      <c r="V60" s="36"/>
      <c r="W60" s="36"/>
      <c r="X60" s="45"/>
      <c r="Y60" s="36"/>
      <c r="Z60" s="36"/>
      <c r="AA60" s="45"/>
      <c r="AC60" s="109" t="s">
        <v>648</v>
      </c>
    </row>
    <row r="61" spans="1:29" ht="78" customHeight="1">
      <c r="A61" s="39">
        <v>1</v>
      </c>
      <c r="B61" s="39">
        <f t="shared" si="1"/>
        <v>0</v>
      </c>
      <c r="C61" s="39">
        <f t="shared" si="2"/>
        <v>0</v>
      </c>
      <c r="D61" s="39">
        <f t="shared" si="3"/>
        <v>0</v>
      </c>
      <c r="E61" s="39">
        <f t="shared" si="4"/>
        <v>0</v>
      </c>
      <c r="F61" s="39">
        <f t="shared" si="5"/>
        <v>0</v>
      </c>
      <c r="G61" s="39">
        <f t="shared" si="6"/>
        <v>0</v>
      </c>
      <c r="H61" s="106" t="s">
        <v>301</v>
      </c>
      <c r="I61" s="34" t="s">
        <v>307</v>
      </c>
      <c r="J61" s="36"/>
      <c r="K61" s="36"/>
      <c r="L61" s="45"/>
      <c r="M61" s="36"/>
      <c r="N61" s="36"/>
      <c r="O61" s="45"/>
      <c r="P61" s="36"/>
      <c r="Q61" s="36"/>
      <c r="R61" s="45"/>
      <c r="S61" s="36"/>
      <c r="T61" s="36"/>
      <c r="U61" s="45"/>
      <c r="V61" s="36"/>
      <c r="W61" s="36"/>
      <c r="X61" s="45"/>
      <c r="Y61" s="36"/>
      <c r="Z61" s="36"/>
      <c r="AA61" s="45"/>
      <c r="AC61" s="108" t="s">
        <v>649</v>
      </c>
    </row>
    <row r="62" spans="8:29" ht="64.5" customHeight="1">
      <c r="H62" s="17" t="s">
        <v>262</v>
      </c>
      <c r="I62" s="21" t="s">
        <v>160</v>
      </c>
      <c r="J62" s="37"/>
      <c r="K62" s="37"/>
      <c r="L62" s="45"/>
      <c r="M62" s="37"/>
      <c r="N62" s="37"/>
      <c r="O62" s="45"/>
      <c r="P62" s="37"/>
      <c r="Q62" s="37"/>
      <c r="R62" s="45"/>
      <c r="S62" s="37"/>
      <c r="T62" s="37"/>
      <c r="U62" s="45"/>
      <c r="V62" s="37"/>
      <c r="W62" s="37"/>
      <c r="X62" s="45"/>
      <c r="Y62" s="37"/>
      <c r="Z62" s="37"/>
      <c r="AA62" s="45"/>
      <c r="AC62" s="109" t="s">
        <v>650</v>
      </c>
    </row>
    <row r="63" spans="1:29" ht="82.5" customHeight="1">
      <c r="A63" s="39">
        <v>1</v>
      </c>
      <c r="B63" s="39">
        <f>IF(J63="Y",1,IF(J63="N",0,IF(J63="NA",IF($AD$5=1,1,0),0)))</f>
        <v>0</v>
      </c>
      <c r="C63" s="39">
        <f>IF(M63="Y",1,IF(M63="N",0,IF(M63="NA",IF($AD$5=1,1,0),0)))</f>
        <v>0</v>
      </c>
      <c r="D63" s="39">
        <f>IF(P63="Y",1,IF(P63="N",0,IF(P63="NA",IF($AD$5=1,1,0),0)))</f>
        <v>0</v>
      </c>
      <c r="E63" s="39">
        <f>IF(S63="Y",1,IF(S63="N",0,IF(S63="NA",IF($AD$5=1,1,0),0)))</f>
        <v>0</v>
      </c>
      <c r="F63" s="39">
        <f>IF(V63="Y",1,IF(V63="N",0,IF(V63="NA",IF($AD$5=1,1,0),0)))</f>
        <v>0</v>
      </c>
      <c r="G63" s="39">
        <f>IF(Y63="Y",1,IF(Y63="N",0,IF(Y63="NA",IF($AD$5=1,1,0),0)))</f>
        <v>0</v>
      </c>
      <c r="H63" s="29" t="s">
        <v>263</v>
      </c>
      <c r="I63" s="75" t="s">
        <v>183</v>
      </c>
      <c r="J63" s="36"/>
      <c r="K63" s="36"/>
      <c r="L63" s="45"/>
      <c r="M63" s="36"/>
      <c r="N63" s="36"/>
      <c r="O63" s="45"/>
      <c r="P63" s="36"/>
      <c r="Q63" s="36"/>
      <c r="R63" s="45"/>
      <c r="S63" s="36"/>
      <c r="T63" s="36"/>
      <c r="U63" s="45"/>
      <c r="V63" s="36"/>
      <c r="W63" s="36"/>
      <c r="X63" s="45"/>
      <c r="Y63" s="36"/>
      <c r="Z63" s="36"/>
      <c r="AA63" s="45"/>
      <c r="AC63" s="108" t="s">
        <v>651</v>
      </c>
    </row>
    <row r="64" spans="1:29" ht="64.5" customHeight="1">
      <c r="A64" s="39">
        <v>1</v>
      </c>
      <c r="B64" s="39">
        <f>IF(J64="Y",1,IF(J64="N",0,IF(J64="NA",IF($AD$5=1,1,0),0)))</f>
        <v>0</v>
      </c>
      <c r="C64" s="39">
        <f>IF(M64="Y",1,IF(M64="N",0,IF(M64="NA",IF($AD$5=1,1,0),0)))</f>
        <v>0</v>
      </c>
      <c r="D64" s="39">
        <f>IF(P64="Y",1,IF(P64="N",0,IF(P64="NA",IF($AD$5=1,1,0),0)))</f>
        <v>0</v>
      </c>
      <c r="E64" s="39">
        <f>IF(S64="Y",1,IF(S64="N",0,IF(S64="NA",IF($AD$5=1,1,0),0)))</f>
        <v>0</v>
      </c>
      <c r="F64" s="39">
        <f>IF(V64="Y",1,IF(V64="N",0,IF(V64="NA",IF($AD$5=1,1,0),0)))</f>
        <v>0</v>
      </c>
      <c r="G64" s="39">
        <f>IF(Y64="Y",1,IF(Y64="N",0,IF(Y64="NA",IF($AD$5=1,1,0),0)))</f>
        <v>0</v>
      </c>
      <c r="H64" s="29" t="s">
        <v>264</v>
      </c>
      <c r="I64" s="75" t="s">
        <v>141</v>
      </c>
      <c r="J64" s="36"/>
      <c r="K64" s="36"/>
      <c r="L64" s="45"/>
      <c r="M64" s="36"/>
      <c r="N64" s="36"/>
      <c r="O64" s="45"/>
      <c r="P64" s="36"/>
      <c r="Q64" s="36"/>
      <c r="R64" s="45"/>
      <c r="S64" s="36"/>
      <c r="T64" s="36"/>
      <c r="U64" s="45"/>
      <c r="V64" s="36"/>
      <c r="W64" s="36"/>
      <c r="X64" s="45"/>
      <c r="Y64" s="36"/>
      <c r="Z64" s="36"/>
      <c r="AA64" s="45"/>
      <c r="AC64" s="108" t="s">
        <v>652</v>
      </c>
    </row>
    <row r="65" spans="1:29" ht="64.5" customHeight="1">
      <c r="A65" s="39">
        <v>1</v>
      </c>
      <c r="B65" s="39">
        <f>IF(J65="Y",1,IF(J65="N",0,IF(J65="NA",IF($AD$5=1,1,0),0)))</f>
        <v>0</v>
      </c>
      <c r="C65" s="39">
        <f>IF(M65="Y",1,IF(M65="N",0,IF(M65="NA",IF($AD$5=1,1,0),0)))</f>
        <v>0</v>
      </c>
      <c r="D65" s="39">
        <f>IF(P65="Y",1,IF(P65="N",0,IF(P65="NA",IF($AD$5=1,1,0),0)))</f>
        <v>0</v>
      </c>
      <c r="E65" s="39">
        <f>IF(S65="Y",1,IF(S65="N",0,IF(S65="NA",IF($AD$5=1,1,0),0)))</f>
        <v>0</v>
      </c>
      <c r="F65" s="39">
        <f>IF(V65="Y",1,IF(V65="N",0,IF(V65="NA",IF($AD$5=1,1,0),0)))</f>
        <v>0</v>
      </c>
      <c r="G65" s="39">
        <f>IF(Y65="Y",1,IF(Y65="N",0,IF(Y65="NA",IF($AD$5=1,1,0),0)))</f>
        <v>0</v>
      </c>
      <c r="H65" s="121" t="s">
        <v>679</v>
      </c>
      <c r="I65" s="122" t="s">
        <v>140</v>
      </c>
      <c r="J65" s="36"/>
      <c r="K65" s="115"/>
      <c r="L65" s="45"/>
      <c r="M65" s="36"/>
      <c r="N65" s="115"/>
      <c r="O65" s="45"/>
      <c r="P65" s="36"/>
      <c r="Q65" s="36"/>
      <c r="R65" s="45"/>
      <c r="S65" s="36"/>
      <c r="T65" s="36"/>
      <c r="U65" s="45"/>
      <c r="V65" s="36"/>
      <c r="W65" s="36"/>
      <c r="X65" s="45"/>
      <c r="Y65" s="36"/>
      <c r="Z65" s="36"/>
      <c r="AA65" s="45"/>
      <c r="AC65" s="109" t="s">
        <v>358</v>
      </c>
    </row>
    <row r="66" spans="8:29" ht="64.5" customHeight="1">
      <c r="H66" s="106" t="s">
        <v>294</v>
      </c>
      <c r="I66" s="75" t="s">
        <v>140</v>
      </c>
      <c r="J66" s="36"/>
      <c r="K66" s="36"/>
      <c r="L66" s="45"/>
      <c r="M66" s="36"/>
      <c r="N66" s="36"/>
      <c r="O66" s="45"/>
      <c r="P66" s="36"/>
      <c r="Q66" s="36"/>
      <c r="R66" s="45"/>
      <c r="S66" s="36"/>
      <c r="T66" s="36"/>
      <c r="U66" s="45"/>
      <c r="V66" s="36"/>
      <c r="W66" s="36"/>
      <c r="X66" s="45"/>
      <c r="Y66" s="36"/>
      <c r="Z66" s="36"/>
      <c r="AA66" s="45"/>
      <c r="AC66" s="109"/>
    </row>
    <row r="67" spans="8:29" ht="64.5" customHeight="1">
      <c r="H67" s="17" t="s">
        <v>265</v>
      </c>
      <c r="I67" s="21" t="s">
        <v>201</v>
      </c>
      <c r="J67" s="37"/>
      <c r="K67" s="37"/>
      <c r="L67" s="45"/>
      <c r="M67" s="37"/>
      <c r="N67" s="37"/>
      <c r="O67" s="45"/>
      <c r="P67" s="37"/>
      <c r="Q67" s="37"/>
      <c r="R67" s="45"/>
      <c r="S67" s="37"/>
      <c r="T67" s="37"/>
      <c r="U67" s="45"/>
      <c r="V67" s="37"/>
      <c r="W67" s="37"/>
      <c r="X67" s="45"/>
      <c r="Y67" s="37"/>
      <c r="Z67" s="37"/>
      <c r="AA67" s="45"/>
      <c r="AC67" s="108" t="s">
        <v>359</v>
      </c>
    </row>
    <row r="68" spans="8:29" ht="31.5" customHeight="1">
      <c r="H68" s="198" t="s">
        <v>235</v>
      </c>
      <c r="I68" s="198"/>
      <c r="J68" s="66"/>
      <c r="K68" s="64" t="str">
        <f>IF(J53&lt;&gt;"Y","Missed Prereq.",IF(J54&lt;&gt;"Y","Missed Prereq.",IF(J55&lt;&gt;"Y","Missed Prereq.",SUM(K56:K67))))</f>
        <v>Missed Prereq.</v>
      </c>
      <c r="L68" s="88"/>
      <c r="M68" s="66"/>
      <c r="N68" s="64" t="str">
        <f>IF(M53&lt;&gt;"Y","Missed Prereq.",IF(M54&lt;&gt;"Y","Missed Prereq.",IF(M55&lt;&gt;"Y","Missed Prereq.",SUM(N56:N67))))</f>
        <v>Missed Prereq.</v>
      </c>
      <c r="O68" s="94"/>
      <c r="P68" s="66"/>
      <c r="Q68" s="64" t="str">
        <f>IF(P53&lt;&gt;"Y","Missed Prereq.",IF(P54&lt;&gt;"Y","Missed Prereq.",IF(P55&lt;&gt;"Y","Missed Prereq.",SUM(Q56:Q67))))</f>
        <v>Missed Prereq.</v>
      </c>
      <c r="R68" s="94"/>
      <c r="S68" s="66"/>
      <c r="T68" s="64" t="str">
        <f>IF(S53&lt;&gt;"Y","Missed Prereq.",IF(S54&lt;&gt;"Y","Missed Prereq.",IF(S55&lt;&gt;"Y","Missed Prereq.",SUM(T56:T67))))</f>
        <v>Missed Prereq.</v>
      </c>
      <c r="U68" s="91"/>
      <c r="V68" s="66"/>
      <c r="W68" s="64" t="str">
        <f>IF(V53&lt;&gt;"Y","Missed Prereq.",IF(V54&lt;&gt;"Y","Missed Prereq.",IF(V55&lt;&gt;"Y","Missed Prereq.",SUM(W56:W67))))</f>
        <v>Missed Prereq.</v>
      </c>
      <c r="X68" s="91"/>
      <c r="Y68" s="66"/>
      <c r="Z68" s="64" t="str">
        <f>IF(Y53&lt;&gt;"Y","Missed Prereq.",IF(Y54&lt;&gt;"Y","Missed Prereq.",IF(Y55&lt;&gt;"Y","Missed Prereq.",SUM(Z56:Z67))))</f>
        <v>Missed Prereq.</v>
      </c>
      <c r="AA68" s="91"/>
      <c r="AC68" s="109" t="s">
        <v>360</v>
      </c>
    </row>
    <row r="69" spans="8:29" ht="68.25" customHeight="1" thickBot="1">
      <c r="H69" s="220" t="s">
        <v>671</v>
      </c>
      <c r="I69" s="221"/>
      <c r="J69" s="221"/>
      <c r="K69" s="221"/>
      <c r="L69" s="221"/>
      <c r="M69" s="221"/>
      <c r="N69" s="221"/>
      <c r="O69" s="221"/>
      <c r="P69" s="221"/>
      <c r="Q69" s="221"/>
      <c r="R69" s="221"/>
      <c r="S69" s="221"/>
      <c r="T69" s="221"/>
      <c r="U69" s="221"/>
      <c r="V69" s="221"/>
      <c r="W69" s="221"/>
      <c r="X69" s="221"/>
      <c r="Y69" s="221"/>
      <c r="Z69" s="221"/>
      <c r="AA69" s="222"/>
      <c r="AC69" s="108" t="s">
        <v>361</v>
      </c>
    </row>
    <row r="70" spans="8:29" ht="30" customHeight="1" thickBot="1">
      <c r="H70" s="174" t="s">
        <v>236</v>
      </c>
      <c r="I70" s="175"/>
      <c r="J70" s="178" t="s">
        <v>305</v>
      </c>
      <c r="K70" s="179"/>
      <c r="L70" s="180"/>
      <c r="M70" s="178" t="s">
        <v>217</v>
      </c>
      <c r="N70" s="179"/>
      <c r="O70" s="180"/>
      <c r="P70" s="158" t="s">
        <v>218</v>
      </c>
      <c r="Q70" s="159"/>
      <c r="R70" s="182"/>
      <c r="S70" s="158" t="s">
        <v>219</v>
      </c>
      <c r="T70" s="159"/>
      <c r="U70" s="182"/>
      <c r="V70" s="158" t="s">
        <v>220</v>
      </c>
      <c r="W70" s="159"/>
      <c r="X70" s="160"/>
      <c r="Y70" s="188" t="s">
        <v>239</v>
      </c>
      <c r="Z70" s="189"/>
      <c r="AA70" s="190"/>
      <c r="AC70" s="109" t="s">
        <v>362</v>
      </c>
    </row>
    <row r="71" spans="8:29" ht="42" customHeight="1" thickBot="1">
      <c r="H71" s="203"/>
      <c r="I71" s="207"/>
      <c r="J71" s="49" t="s">
        <v>155</v>
      </c>
      <c r="K71" s="49" t="s">
        <v>156</v>
      </c>
      <c r="L71" s="49" t="s">
        <v>127</v>
      </c>
      <c r="M71" s="49" t="s">
        <v>155</v>
      </c>
      <c r="N71" s="49" t="s">
        <v>156</v>
      </c>
      <c r="O71" s="49" t="s">
        <v>127</v>
      </c>
      <c r="P71" s="49" t="s">
        <v>155</v>
      </c>
      <c r="Q71" s="49" t="s">
        <v>156</v>
      </c>
      <c r="R71" s="49" t="s">
        <v>127</v>
      </c>
      <c r="S71" s="49" t="s">
        <v>155</v>
      </c>
      <c r="T71" s="49" t="s">
        <v>156</v>
      </c>
      <c r="U71" s="49" t="s">
        <v>127</v>
      </c>
      <c r="V71" s="49" t="s">
        <v>155</v>
      </c>
      <c r="W71" s="49" t="s">
        <v>156</v>
      </c>
      <c r="X71" s="49" t="s">
        <v>127</v>
      </c>
      <c r="Y71" s="49" t="s">
        <v>155</v>
      </c>
      <c r="Z71" s="49" t="s">
        <v>156</v>
      </c>
      <c r="AA71" s="49" t="s">
        <v>127</v>
      </c>
      <c r="AC71" s="108" t="s">
        <v>653</v>
      </c>
    </row>
    <row r="72" spans="8:29" ht="64.5" customHeight="1">
      <c r="H72" s="24" t="s">
        <v>267</v>
      </c>
      <c r="I72" s="27" t="s">
        <v>202</v>
      </c>
      <c r="J72" s="37"/>
      <c r="K72" s="37"/>
      <c r="L72" s="45"/>
      <c r="M72" s="37"/>
      <c r="N72" s="37"/>
      <c r="O72" s="45"/>
      <c r="P72" s="37"/>
      <c r="Q72" s="37"/>
      <c r="R72" s="45"/>
      <c r="S72" s="37"/>
      <c r="T72" s="37"/>
      <c r="U72" s="45"/>
      <c r="V72" s="37"/>
      <c r="W72" s="37"/>
      <c r="X72" s="45"/>
      <c r="Y72" s="37"/>
      <c r="Z72" s="37"/>
      <c r="AA72" s="45"/>
      <c r="AC72" s="109" t="s">
        <v>654</v>
      </c>
    </row>
    <row r="73" spans="8:29" ht="64.5" customHeight="1">
      <c r="H73" s="16" t="s">
        <v>268</v>
      </c>
      <c r="I73" s="21" t="s">
        <v>168</v>
      </c>
      <c r="J73" s="37"/>
      <c r="K73" s="37"/>
      <c r="L73" s="45"/>
      <c r="M73" s="37"/>
      <c r="N73" s="37"/>
      <c r="O73" s="45"/>
      <c r="P73" s="37"/>
      <c r="Q73" s="37"/>
      <c r="R73" s="45"/>
      <c r="S73" s="37"/>
      <c r="T73" s="37"/>
      <c r="U73" s="45"/>
      <c r="V73" s="37"/>
      <c r="W73" s="37"/>
      <c r="X73" s="45"/>
      <c r="Y73" s="37"/>
      <c r="Z73" s="37"/>
      <c r="AA73" s="45"/>
      <c r="AC73" s="108" t="s">
        <v>363</v>
      </c>
    </row>
    <row r="74" spans="8:29" ht="64.5" customHeight="1">
      <c r="H74" s="16" t="s">
        <v>269</v>
      </c>
      <c r="I74" s="21" t="s">
        <v>169</v>
      </c>
      <c r="J74" s="37"/>
      <c r="K74" s="37"/>
      <c r="L74" s="45"/>
      <c r="M74" s="37"/>
      <c r="N74" s="37"/>
      <c r="O74" s="45"/>
      <c r="P74" s="37"/>
      <c r="Q74" s="37"/>
      <c r="R74" s="45"/>
      <c r="S74" s="37"/>
      <c r="T74" s="37"/>
      <c r="U74" s="45"/>
      <c r="V74" s="37"/>
      <c r="W74" s="37"/>
      <c r="X74" s="45"/>
      <c r="Y74" s="37"/>
      <c r="Z74" s="37"/>
      <c r="AA74" s="45"/>
      <c r="AC74" s="109" t="s">
        <v>364</v>
      </c>
    </row>
    <row r="75" spans="1:29" ht="78" customHeight="1">
      <c r="A75" s="39">
        <v>1</v>
      </c>
      <c r="B75" s="39">
        <f>IF(J75="Y",1,IF(J75="N",0,IF(J75="NA",IF($AD$5=1,1,0),0)))</f>
        <v>0</v>
      </c>
      <c r="C75" s="39">
        <f>IF(M75="Y",1,IF(M75="N",0,IF(M75="NA",IF($AD$5=1,1,0),0)))</f>
        <v>0</v>
      </c>
      <c r="D75" s="39">
        <f>IF(P75="Y",1,IF(P75="N",0,IF(P75="NA",IF($AD$5=1,1,0),0)))</f>
        <v>0</v>
      </c>
      <c r="E75" s="39">
        <f>IF(S75="Y",1,IF(S75="N",0,IF(S75="NA",IF($AD$5=1,1,0),0)))</f>
        <v>0</v>
      </c>
      <c r="F75" s="39">
        <f>IF(V75="Y",1,IF(V75="N",0,IF(V75="NA",IF($AD$5=1,1,0),0)))</f>
        <v>0</v>
      </c>
      <c r="G75" s="39">
        <f>IF(Y75="Y",1,IF(Y75="N",0,IF(Y75="NA",IF($AD$5=1,1,0),0)))</f>
        <v>0</v>
      </c>
      <c r="H75" s="31" t="s">
        <v>170</v>
      </c>
      <c r="I75" s="35" t="s">
        <v>139</v>
      </c>
      <c r="J75" s="36"/>
      <c r="K75" s="36"/>
      <c r="L75" s="45"/>
      <c r="M75" s="36"/>
      <c r="N75" s="36"/>
      <c r="O75" s="45"/>
      <c r="P75" s="36"/>
      <c r="Q75" s="36"/>
      <c r="R75" s="45"/>
      <c r="S75" s="36"/>
      <c r="T75" s="36"/>
      <c r="U75" s="45"/>
      <c r="V75" s="36"/>
      <c r="W75" s="36"/>
      <c r="X75" s="45"/>
      <c r="Y75" s="36"/>
      <c r="Z75" s="36"/>
      <c r="AA75" s="45"/>
      <c r="AC75" s="108" t="s">
        <v>365</v>
      </c>
    </row>
    <row r="76" spans="8:29" ht="64.5" customHeight="1">
      <c r="H76" s="24" t="s">
        <v>180</v>
      </c>
      <c r="I76" s="21" t="s">
        <v>203</v>
      </c>
      <c r="J76" s="37"/>
      <c r="K76" s="37"/>
      <c r="L76" s="45"/>
      <c r="M76" s="37"/>
      <c r="N76" s="37"/>
      <c r="O76" s="45"/>
      <c r="P76" s="37"/>
      <c r="Q76" s="37"/>
      <c r="R76" s="45"/>
      <c r="S76" s="37"/>
      <c r="T76" s="37"/>
      <c r="U76" s="45"/>
      <c r="V76" s="37"/>
      <c r="W76" s="37"/>
      <c r="X76" s="45"/>
      <c r="Y76" s="37"/>
      <c r="Z76" s="37"/>
      <c r="AA76" s="45"/>
      <c r="AC76" s="109" t="s">
        <v>366</v>
      </c>
    </row>
    <row r="77" spans="8:29" ht="64.5" customHeight="1">
      <c r="H77" s="16" t="s">
        <v>171</v>
      </c>
      <c r="I77" s="21" t="s">
        <v>172</v>
      </c>
      <c r="J77" s="37"/>
      <c r="K77" s="37"/>
      <c r="L77" s="45"/>
      <c r="M77" s="37"/>
      <c r="N77" s="37"/>
      <c r="O77" s="45"/>
      <c r="P77" s="37"/>
      <c r="Q77" s="37"/>
      <c r="R77" s="45"/>
      <c r="S77" s="37"/>
      <c r="T77" s="37"/>
      <c r="U77" s="45"/>
      <c r="V77" s="37"/>
      <c r="W77" s="37"/>
      <c r="X77" s="45"/>
      <c r="Y77" s="37"/>
      <c r="Z77" s="37"/>
      <c r="AA77" s="45"/>
      <c r="AC77" s="108" t="s">
        <v>367</v>
      </c>
    </row>
    <row r="78" spans="1:29" ht="64.5" customHeight="1">
      <c r="A78" s="39">
        <v>1</v>
      </c>
      <c r="B78" s="39">
        <f>IF(J78="Y",1,IF(J78="N",0,IF(J78="NA",IF($AD$5=1,1,0),0)))</f>
        <v>0</v>
      </c>
      <c r="C78" s="39">
        <f>IF(M78="Y",1,IF(M78="N",0,IF(M78="NA",IF($AD$5=1,1,0),0)))</f>
        <v>0</v>
      </c>
      <c r="D78" s="39">
        <f>IF(P78="Y",1,IF(P78="N",0,IF(P78="NA",IF($AD$5=1,1,0),0)))</f>
        <v>0</v>
      </c>
      <c r="E78" s="39">
        <f>IF(S78="Y",1,IF(S78="N",0,IF(S78="NA",IF($AD$5=1,1,0),0)))</f>
        <v>0</v>
      </c>
      <c r="F78" s="39">
        <f>IF(V78="Y",1,IF(V78="N",0,IF(V78="NA",IF($AD$5=1,1,0),0)))</f>
        <v>0</v>
      </c>
      <c r="G78" s="39">
        <f>IF(Y78="Y",1,IF(Y78="N",0,IF(Y78="NA",IF($AD$5=1,1,0),0)))</f>
        <v>0</v>
      </c>
      <c r="H78" s="31" t="s">
        <v>176</v>
      </c>
      <c r="I78" s="35" t="s">
        <v>135</v>
      </c>
      <c r="J78" s="36"/>
      <c r="K78" s="36"/>
      <c r="L78" s="45"/>
      <c r="M78" s="36"/>
      <c r="N78" s="36"/>
      <c r="O78" s="45"/>
      <c r="P78" s="36"/>
      <c r="Q78" s="36"/>
      <c r="R78" s="45"/>
      <c r="S78" s="36"/>
      <c r="T78" s="36"/>
      <c r="U78" s="45"/>
      <c r="V78" s="36"/>
      <c r="W78" s="36"/>
      <c r="X78" s="45"/>
      <c r="Y78" s="36"/>
      <c r="Z78" s="36"/>
      <c r="AA78" s="45"/>
      <c r="AC78" s="109" t="s">
        <v>368</v>
      </c>
    </row>
    <row r="79" spans="8:29" ht="64.5" customHeight="1">
      <c r="H79" s="24" t="s">
        <v>176</v>
      </c>
      <c r="I79" s="21" t="s">
        <v>204</v>
      </c>
      <c r="J79" s="37"/>
      <c r="K79" s="37"/>
      <c r="L79" s="45"/>
      <c r="M79" s="37"/>
      <c r="N79" s="37"/>
      <c r="O79" s="45"/>
      <c r="P79" s="37"/>
      <c r="Q79" s="37"/>
      <c r="R79" s="45"/>
      <c r="S79" s="37"/>
      <c r="T79" s="37"/>
      <c r="U79" s="45"/>
      <c r="V79" s="37"/>
      <c r="W79" s="37"/>
      <c r="X79" s="45"/>
      <c r="Y79" s="37"/>
      <c r="Z79" s="37"/>
      <c r="AA79" s="45"/>
      <c r="AC79" s="108" t="s">
        <v>369</v>
      </c>
    </row>
    <row r="80" spans="8:29" ht="64.5" customHeight="1">
      <c r="H80" s="16" t="s">
        <v>173</v>
      </c>
      <c r="I80" s="21" t="s">
        <v>174</v>
      </c>
      <c r="J80" s="37"/>
      <c r="K80" s="37"/>
      <c r="L80" s="45"/>
      <c r="M80" s="37"/>
      <c r="N80" s="37"/>
      <c r="O80" s="45"/>
      <c r="P80" s="37"/>
      <c r="Q80" s="37"/>
      <c r="R80" s="45"/>
      <c r="S80" s="37"/>
      <c r="T80" s="37"/>
      <c r="U80" s="45"/>
      <c r="V80" s="37"/>
      <c r="W80" s="37"/>
      <c r="X80" s="45"/>
      <c r="Y80" s="37"/>
      <c r="Z80" s="37"/>
      <c r="AA80" s="45"/>
      <c r="AC80" s="109" t="s">
        <v>370</v>
      </c>
    </row>
    <row r="81" spans="1:29" ht="64.5" customHeight="1">
      <c r="A81" s="39">
        <v>1</v>
      </c>
      <c r="B81" s="39">
        <f>IF(J81="Y",1,IF(J81="N",0,IF(J81="NA",IF($AD$5=1,1,0),0)))</f>
        <v>0</v>
      </c>
      <c r="C81" s="39">
        <f>IF(M81="Y",1,IF(M81="N",0,IF(M81="NA",IF($AD$5=1,1,0),0)))</f>
        <v>0</v>
      </c>
      <c r="D81" s="39">
        <f>IF(P81="Y",1,IF(P81="N",0,IF(P81="NA",IF($AD$5=1,1,0),0)))</f>
        <v>0</v>
      </c>
      <c r="E81" s="39">
        <f>IF(S81="Y",1,IF(S81="N",0,IF(S81="NA",IF($AD$5=1,1,0),0)))</f>
        <v>0</v>
      </c>
      <c r="F81" s="39">
        <f>IF(V81="Y",1,IF(V81="N",0,IF(V81="NA",IF($AD$5=1,1,0),0)))</f>
        <v>0</v>
      </c>
      <c r="G81" s="39">
        <f>IF(Y81="Y",1,IF(Y81="N",0,IF(Y81="NA",IF($AD$5=1,1,0),0)))</f>
        <v>0</v>
      </c>
      <c r="H81" s="106" t="s">
        <v>303</v>
      </c>
      <c r="I81" s="35" t="s">
        <v>302</v>
      </c>
      <c r="J81" s="36"/>
      <c r="K81" s="36"/>
      <c r="L81" s="45"/>
      <c r="M81" s="36"/>
      <c r="N81" s="36"/>
      <c r="O81" s="45"/>
      <c r="P81" s="36"/>
      <c r="Q81" s="36"/>
      <c r="R81" s="45"/>
      <c r="S81" s="36"/>
      <c r="T81" s="36"/>
      <c r="U81" s="45"/>
      <c r="V81" s="36"/>
      <c r="W81" s="36"/>
      <c r="X81" s="45"/>
      <c r="Y81" s="36"/>
      <c r="Z81" s="36"/>
      <c r="AA81" s="45"/>
      <c r="AC81" s="108" t="s">
        <v>371</v>
      </c>
    </row>
    <row r="82" spans="8:29" ht="64.5" customHeight="1">
      <c r="H82" s="25" t="s">
        <v>270</v>
      </c>
      <c r="I82" s="21" t="s">
        <v>304</v>
      </c>
      <c r="J82" s="37"/>
      <c r="K82" s="37"/>
      <c r="L82" s="45"/>
      <c r="M82" s="37"/>
      <c r="N82" s="37"/>
      <c r="O82" s="45"/>
      <c r="P82" s="37"/>
      <c r="Q82" s="37"/>
      <c r="R82" s="45"/>
      <c r="S82" s="37"/>
      <c r="T82" s="37"/>
      <c r="U82" s="45"/>
      <c r="V82" s="37"/>
      <c r="W82" s="37"/>
      <c r="X82" s="45"/>
      <c r="Y82" s="37"/>
      <c r="Z82" s="37"/>
      <c r="AA82" s="45"/>
      <c r="AC82" s="109" t="s">
        <v>372</v>
      </c>
    </row>
    <row r="83" spans="1:29" ht="239.25" customHeight="1">
      <c r="A83" s="39">
        <f>IF($Y$4="",1,IF($Y$4="New Building",1,IF($Y$6/$Y$11&lt;0.5,IF(J83="NA",0,1),1)))</f>
        <v>1</v>
      </c>
      <c r="B83" s="39">
        <f>IF(J83="Y",1,IF(J83="N",0,IF(J83="NA",IF($AD$5=1,1,0),0)))</f>
        <v>0</v>
      </c>
      <c r="C83" s="39">
        <f>IF(M83="Y",1,IF(M83="N",0,IF(M83="NA",IF($AD$5=1,1,0),0)))</f>
        <v>0</v>
      </c>
      <c r="D83" s="39">
        <f>IF(P83="Y",1,IF(P83="N",0,IF(P83="NA",IF($AD$5=1,1,0),0)))</f>
        <v>0</v>
      </c>
      <c r="E83" s="39">
        <f>IF(S83="Y",1,IF(S83="N",0,IF(S83="NA",IF($AD$5=1,1,0),0)))</f>
        <v>0</v>
      </c>
      <c r="F83" s="39">
        <f>IF(V83="Y",1,IF(V83="N",0,IF(V83="NA",IF($AD$5=1,1,0),0)))</f>
        <v>0</v>
      </c>
      <c r="G83" s="39">
        <f>IF(Y83="Y",1,IF(Y83="N",0,IF(Y83="NA",IF($AD$5=1,1,0),0)))</f>
        <v>0</v>
      </c>
      <c r="H83" s="73" t="s">
        <v>271</v>
      </c>
      <c r="I83" s="35" t="s">
        <v>680</v>
      </c>
      <c r="J83" s="36"/>
      <c r="K83" s="36"/>
      <c r="L83" s="45"/>
      <c r="M83" s="36"/>
      <c r="N83" s="36"/>
      <c r="O83" s="45"/>
      <c r="P83" s="36"/>
      <c r="Q83" s="36"/>
      <c r="R83" s="45"/>
      <c r="S83" s="36"/>
      <c r="T83" s="36"/>
      <c r="U83" s="45"/>
      <c r="V83" s="36"/>
      <c r="W83" s="36"/>
      <c r="X83" s="45"/>
      <c r="Y83" s="36"/>
      <c r="Z83" s="36"/>
      <c r="AA83" s="45"/>
      <c r="AC83" s="108" t="s">
        <v>373</v>
      </c>
    </row>
    <row r="84" spans="8:29" ht="30.75" customHeight="1">
      <c r="H84" s="198" t="s">
        <v>235</v>
      </c>
      <c r="I84" s="198"/>
      <c r="J84" s="66"/>
      <c r="K84" s="64" t="str">
        <f>IF(J72&lt;&gt;"Y","Missed Prereq.",SUM(K73:K83))</f>
        <v>Missed Prereq.</v>
      </c>
      <c r="L84" s="88"/>
      <c r="M84" s="66"/>
      <c r="N84" s="64" t="str">
        <f>IF(M72&lt;&gt;"Y","Missed Prereq.",SUM(N73:N83))</f>
        <v>Missed Prereq.</v>
      </c>
      <c r="O84" s="92"/>
      <c r="P84" s="66"/>
      <c r="Q84" s="64" t="str">
        <f>IF(P72&lt;&gt;"Y","Missed Prereq.",SUM(Q73:Q83))</f>
        <v>Missed Prereq.</v>
      </c>
      <c r="R84" s="93"/>
      <c r="S84" s="66"/>
      <c r="T84" s="64" t="str">
        <f>IF(S72&lt;&gt;"Y","Missed Prereq.",SUM(T73:T83))</f>
        <v>Missed Prereq.</v>
      </c>
      <c r="U84" s="93"/>
      <c r="V84" s="66"/>
      <c r="W84" s="64" t="str">
        <f>IF(V72&lt;&gt;"Y","Missed Prereq.",SUM(W73:W83))</f>
        <v>Missed Prereq.</v>
      </c>
      <c r="X84" s="93"/>
      <c r="Y84" s="66"/>
      <c r="Z84" s="64" t="str">
        <f>IF(Y72&lt;&gt;"Y","Missed Prereq.",SUM(Z73:Z83))</f>
        <v>Missed Prereq.</v>
      </c>
      <c r="AA84" s="91"/>
      <c r="AC84" s="109" t="s">
        <v>655</v>
      </c>
    </row>
    <row r="85" spans="8:29" ht="45.75" customHeight="1" thickBot="1">
      <c r="H85" s="213" t="s">
        <v>672</v>
      </c>
      <c r="I85" s="214"/>
      <c r="J85" s="214"/>
      <c r="K85" s="214"/>
      <c r="L85" s="214"/>
      <c r="M85" s="214"/>
      <c r="N85" s="214"/>
      <c r="O85" s="214"/>
      <c r="P85" s="214"/>
      <c r="Q85" s="214"/>
      <c r="R85" s="214"/>
      <c r="S85" s="214"/>
      <c r="T85" s="214"/>
      <c r="U85" s="214"/>
      <c r="V85" s="214"/>
      <c r="W85" s="214"/>
      <c r="X85" s="214"/>
      <c r="Y85" s="214"/>
      <c r="Z85" s="214"/>
      <c r="AA85" s="215"/>
      <c r="AC85" s="108" t="s">
        <v>374</v>
      </c>
    </row>
    <row r="86" spans="8:29" ht="30" customHeight="1" thickBot="1">
      <c r="H86" s="174" t="s">
        <v>236</v>
      </c>
      <c r="I86" s="175"/>
      <c r="J86" s="178" t="s">
        <v>305</v>
      </c>
      <c r="K86" s="179"/>
      <c r="L86" s="180"/>
      <c r="M86" s="181" t="s">
        <v>217</v>
      </c>
      <c r="N86" s="181"/>
      <c r="O86" s="181"/>
      <c r="P86" s="158" t="s">
        <v>218</v>
      </c>
      <c r="Q86" s="159"/>
      <c r="R86" s="182"/>
      <c r="S86" s="158" t="s">
        <v>219</v>
      </c>
      <c r="T86" s="159"/>
      <c r="U86" s="182"/>
      <c r="V86" s="158" t="s">
        <v>220</v>
      </c>
      <c r="W86" s="159"/>
      <c r="X86" s="160"/>
      <c r="Y86" s="158" t="s">
        <v>239</v>
      </c>
      <c r="Z86" s="159"/>
      <c r="AA86" s="160"/>
      <c r="AC86" s="109" t="s">
        <v>375</v>
      </c>
    </row>
    <row r="87" spans="8:29" ht="42" customHeight="1" thickBot="1">
      <c r="H87" s="203"/>
      <c r="I87" s="207"/>
      <c r="J87" s="49" t="s">
        <v>155</v>
      </c>
      <c r="K87" s="49" t="s">
        <v>156</v>
      </c>
      <c r="L87" s="49" t="s">
        <v>127</v>
      </c>
      <c r="M87" s="49" t="s">
        <v>155</v>
      </c>
      <c r="N87" s="49" t="s">
        <v>156</v>
      </c>
      <c r="O87" s="49" t="s">
        <v>127</v>
      </c>
      <c r="P87" s="49" t="s">
        <v>155</v>
      </c>
      <c r="Q87" s="49" t="s">
        <v>156</v>
      </c>
      <c r="R87" s="49" t="s">
        <v>127</v>
      </c>
      <c r="S87" s="49" t="s">
        <v>155</v>
      </c>
      <c r="T87" s="49" t="s">
        <v>156</v>
      </c>
      <c r="U87" s="49" t="s">
        <v>127</v>
      </c>
      <c r="V87" s="49" t="s">
        <v>155</v>
      </c>
      <c r="W87" s="49" t="s">
        <v>156</v>
      </c>
      <c r="X87" s="49" t="s">
        <v>127</v>
      </c>
      <c r="Y87" s="49" t="s">
        <v>155</v>
      </c>
      <c r="Z87" s="49" t="s">
        <v>156</v>
      </c>
      <c r="AA87" s="49" t="s">
        <v>127</v>
      </c>
      <c r="AC87" s="108" t="s">
        <v>376</v>
      </c>
    </row>
    <row r="88" spans="1:29" ht="64.5" customHeight="1">
      <c r="A88" s="39">
        <v>1</v>
      </c>
      <c r="B88" s="39">
        <f>IF(J88="Y",1,IF(J88="N",0,IF(J88="NA",IF($AD$5=1,1,0),0)))</f>
        <v>0</v>
      </c>
      <c r="C88" s="39">
        <f>IF(M88="Y",1,IF(M88="N",0,IF(M88="NA",IF($AD$5=1,1,0),0)))</f>
        <v>0</v>
      </c>
      <c r="D88" s="39">
        <f>IF(P88="Y",1,IF(P88="N",0,IF(P88="NA",IF($AD$5=1,1,0),0)))</f>
        <v>0</v>
      </c>
      <c r="E88" s="39">
        <f>IF(S88="Y",1,IF(S88="N",0,IF(S88="NA",IF($AD$5=1,1,0),0)))</f>
        <v>0</v>
      </c>
      <c r="F88" s="39">
        <f>IF(V88="Y",1,IF(V88="N",0,IF(V88="NA",IF($AD$5=1,1,0),0)))</f>
        <v>0</v>
      </c>
      <c r="G88" s="39">
        <f>IF(Y88="Y",1,IF(Y88="N",0,IF(Y88="NA",IF($AD$5=1,1,0),0)))</f>
        <v>0</v>
      </c>
      <c r="H88" s="33" t="s">
        <v>272</v>
      </c>
      <c r="I88" s="76" t="s">
        <v>153</v>
      </c>
      <c r="J88" s="36"/>
      <c r="K88" s="36"/>
      <c r="L88" s="45"/>
      <c r="M88" s="36"/>
      <c r="N88" s="36"/>
      <c r="O88" s="45"/>
      <c r="P88" s="36"/>
      <c r="Q88" s="36"/>
      <c r="R88" s="45"/>
      <c r="S88" s="36"/>
      <c r="T88" s="36"/>
      <c r="U88" s="45"/>
      <c r="V88" s="36"/>
      <c r="W88" s="36"/>
      <c r="X88" s="45"/>
      <c r="Y88" s="36"/>
      <c r="Z88" s="36"/>
      <c r="AA88" s="45"/>
      <c r="AC88" s="109" t="s">
        <v>656</v>
      </c>
    </row>
    <row r="89" spans="8:29" ht="64.5" customHeight="1">
      <c r="H89" s="24" t="s">
        <v>273</v>
      </c>
      <c r="I89" s="21" t="s">
        <v>205</v>
      </c>
      <c r="J89" s="37"/>
      <c r="K89" s="37"/>
      <c r="L89" s="45"/>
      <c r="M89" s="37"/>
      <c r="N89" s="37"/>
      <c r="O89" s="45"/>
      <c r="P89" s="37"/>
      <c r="Q89" s="37"/>
      <c r="R89" s="45"/>
      <c r="S89" s="37"/>
      <c r="T89" s="37"/>
      <c r="U89" s="45"/>
      <c r="V89" s="37"/>
      <c r="W89" s="37"/>
      <c r="X89" s="45"/>
      <c r="Y89" s="37"/>
      <c r="Z89" s="37"/>
      <c r="AA89" s="45"/>
      <c r="AC89" s="108" t="s">
        <v>377</v>
      </c>
    </row>
    <row r="90" spans="8:29" ht="64.5" customHeight="1">
      <c r="H90" s="16" t="s">
        <v>274</v>
      </c>
      <c r="I90" s="21" t="s">
        <v>206</v>
      </c>
      <c r="J90" s="37"/>
      <c r="K90" s="37"/>
      <c r="L90" s="45"/>
      <c r="M90" s="37"/>
      <c r="N90" s="37"/>
      <c r="O90" s="45"/>
      <c r="P90" s="37"/>
      <c r="Q90" s="37"/>
      <c r="R90" s="45"/>
      <c r="S90" s="37"/>
      <c r="T90" s="37"/>
      <c r="U90" s="45"/>
      <c r="V90" s="37"/>
      <c r="W90" s="37"/>
      <c r="X90" s="45"/>
      <c r="Y90" s="37"/>
      <c r="Z90" s="37"/>
      <c r="AA90" s="45"/>
      <c r="AC90" s="109" t="s">
        <v>378</v>
      </c>
    </row>
    <row r="91" spans="8:29" ht="64.5" customHeight="1">
      <c r="H91" s="25" t="s">
        <v>275</v>
      </c>
      <c r="I91" s="21" t="s">
        <v>207</v>
      </c>
      <c r="J91" s="37"/>
      <c r="K91" s="37"/>
      <c r="L91" s="45"/>
      <c r="M91" s="37"/>
      <c r="N91" s="37"/>
      <c r="O91" s="45"/>
      <c r="P91" s="37"/>
      <c r="Q91" s="37"/>
      <c r="R91" s="45"/>
      <c r="S91" s="37"/>
      <c r="T91" s="37"/>
      <c r="U91" s="45"/>
      <c r="V91" s="37"/>
      <c r="W91" s="37"/>
      <c r="X91" s="45"/>
      <c r="Y91" s="37"/>
      <c r="Z91" s="37"/>
      <c r="AA91" s="45"/>
      <c r="AC91" s="108" t="s">
        <v>379</v>
      </c>
    </row>
    <row r="92" spans="1:29" ht="64.5" customHeight="1">
      <c r="A92" s="39">
        <v>1</v>
      </c>
      <c r="B92" s="39">
        <f>IF(J92="Y",1,IF(J92="N",0,IF(J92="NA",IF($AD$5=1,1,0),0)))</f>
        <v>0</v>
      </c>
      <c r="C92" s="39">
        <f>IF(M92="Y",1,IF(M92="N",0,IF(M92="NA",IF($AD$5=1,1,0),0)))</f>
        <v>0</v>
      </c>
      <c r="D92" s="39">
        <f>IF(P92="Y",1,IF(P92="N",0,IF(P92="NA",IF($AD$5=1,1,0),0)))</f>
        <v>0</v>
      </c>
      <c r="E92" s="39">
        <f>IF(S92="Y",1,IF(S92="N",0,IF(S92="NA",IF($AD$5=1,1,0),0)))</f>
        <v>0</v>
      </c>
      <c r="F92" s="39">
        <f>IF(V92="Y",1,IF(V92="N",0,IF(V92="NA",IF($AD$5=1,1,0),0)))</f>
        <v>0</v>
      </c>
      <c r="G92" s="39">
        <f>IF(Y92="Y",1,IF(Y92="N",0,IF(Y92="NA",IF($AD$5=1,1,0),0)))</f>
        <v>0</v>
      </c>
      <c r="H92" s="31" t="s">
        <v>276</v>
      </c>
      <c r="I92" s="35" t="s">
        <v>152</v>
      </c>
      <c r="J92" s="36"/>
      <c r="K92" s="36"/>
      <c r="L92" s="45"/>
      <c r="M92" s="36"/>
      <c r="N92" s="36"/>
      <c r="O92" s="45"/>
      <c r="P92" s="36"/>
      <c r="Q92" s="36"/>
      <c r="R92" s="45"/>
      <c r="S92" s="36"/>
      <c r="T92" s="36"/>
      <c r="U92" s="45"/>
      <c r="V92" s="36"/>
      <c r="W92" s="36"/>
      <c r="X92" s="45"/>
      <c r="Y92" s="36"/>
      <c r="Z92" s="36"/>
      <c r="AA92" s="45"/>
      <c r="AC92" s="109" t="s">
        <v>657</v>
      </c>
    </row>
    <row r="93" spans="1:29" ht="64.5" customHeight="1">
      <c r="A93" s="39">
        <v>1</v>
      </c>
      <c r="B93" s="39">
        <f>IF(J93="Y",1,IF(J93="N",0,IF(J93="NA",IF($AD$5=1,1,0),0)))</f>
        <v>0</v>
      </c>
      <c r="C93" s="39">
        <f>IF(M93="Y",1,IF(M93="N",0,IF(M93="NA",IF($AD$5=1,1,0),0)))</f>
        <v>0</v>
      </c>
      <c r="D93" s="39">
        <f>IF(P93="Y",1,IF(P93="N",0,IF(P93="NA",IF($AD$5=1,1,0),0)))</f>
        <v>0</v>
      </c>
      <c r="E93" s="39">
        <f>IF(S93="Y",1,IF(S93="N",0,IF(S93="NA",IF($AD$5=1,1,0),0)))</f>
        <v>0</v>
      </c>
      <c r="F93" s="39">
        <f>IF(V93="Y",1,IF(V93="N",0,IF(V93="NA",IF($AD$5=1,1,0),0)))</f>
        <v>0</v>
      </c>
      <c r="G93" s="39">
        <f>IF(Y93="Y",1,IF(Y93="N",0,IF(Y93="NA",IF($AD$5=1,1,0),0)))</f>
        <v>0</v>
      </c>
      <c r="H93" s="31" t="s">
        <v>277</v>
      </c>
      <c r="I93" s="35" t="s">
        <v>151</v>
      </c>
      <c r="J93" s="36"/>
      <c r="K93" s="36"/>
      <c r="L93" s="45"/>
      <c r="M93" s="36"/>
      <c r="N93" s="36"/>
      <c r="O93" s="45"/>
      <c r="P93" s="36"/>
      <c r="Q93" s="36"/>
      <c r="R93" s="45"/>
      <c r="S93" s="36"/>
      <c r="T93" s="36"/>
      <c r="U93" s="45"/>
      <c r="V93" s="36"/>
      <c r="W93" s="36"/>
      <c r="X93" s="45"/>
      <c r="Y93" s="36"/>
      <c r="Z93" s="36"/>
      <c r="AA93" s="45"/>
      <c r="AC93" s="108" t="s">
        <v>380</v>
      </c>
    </row>
    <row r="94" spans="1:29" ht="64.5" customHeight="1">
      <c r="A94" s="39">
        <v>1</v>
      </c>
      <c r="B94" s="39">
        <f>IF(J94="Y",1,IF(J94="N",0,IF(J94="NA",IF($AD$5=1,1,0),0)))</f>
        <v>0</v>
      </c>
      <c r="C94" s="39">
        <f>IF(M94="Y",1,IF(M94="N",0,IF(M94="NA",IF($AD$5=1,1,0),0)))</f>
        <v>0</v>
      </c>
      <c r="D94" s="39">
        <f>IF(P94="Y",1,IF(P94="N",0,IF(P94="NA",IF($AD$5=1,1,0),0)))</f>
        <v>0</v>
      </c>
      <c r="E94" s="39">
        <f>IF(S94="Y",1,IF(S94="N",0,IF(S94="NA",IF($AD$5=1,1,0),0)))</f>
        <v>0</v>
      </c>
      <c r="F94" s="39">
        <f>IF(V94="Y",1,IF(V94="N",0,IF(V94="NA",IF($AD$5=1,1,0),0)))</f>
        <v>0</v>
      </c>
      <c r="G94" s="39">
        <f>IF(Y94="Y",1,IF(Y94="N",0,IF(Y94="NA",IF($AD$5=1,1,0),0)))</f>
        <v>0</v>
      </c>
      <c r="H94" s="31" t="s">
        <v>278</v>
      </c>
      <c r="I94" s="35" t="s">
        <v>150</v>
      </c>
      <c r="J94" s="36"/>
      <c r="K94" s="36"/>
      <c r="L94" s="45"/>
      <c r="M94" s="36"/>
      <c r="N94" s="36"/>
      <c r="O94" s="45"/>
      <c r="P94" s="36"/>
      <c r="Q94" s="36"/>
      <c r="R94" s="45"/>
      <c r="S94" s="36"/>
      <c r="T94" s="36"/>
      <c r="U94" s="45"/>
      <c r="V94" s="36"/>
      <c r="W94" s="36"/>
      <c r="X94" s="45"/>
      <c r="Y94" s="36"/>
      <c r="Z94" s="36"/>
      <c r="AA94" s="45"/>
      <c r="AC94" s="109" t="s">
        <v>381</v>
      </c>
    </row>
    <row r="95" spans="1:29" ht="64.5" customHeight="1">
      <c r="A95" s="39">
        <v>1</v>
      </c>
      <c r="B95" s="39">
        <f>IF(J95="Y",1,IF(J95="N",0,IF(J95="NA",IF($AD$5=1,1,0),0)))</f>
        <v>0</v>
      </c>
      <c r="C95" s="39">
        <f>IF(M95="Y",1,IF(M95="N",0,IF(M95="NA",IF($AD$5=1,1,0),0)))</f>
        <v>0</v>
      </c>
      <c r="D95" s="39">
        <f>IF(P95="Y",1,IF(P95="N",0,IF(P95="NA",IF($AD$5=1,1,0),0)))</f>
        <v>0</v>
      </c>
      <c r="E95" s="39">
        <f>IF(S95="Y",1,IF(S95="N",0,IF(S95="NA",IF($AD$5=1,1,0),0)))</f>
        <v>0</v>
      </c>
      <c r="F95" s="39">
        <f>IF(V95="Y",1,IF(V95="N",0,IF(V95="NA",IF($AD$5=1,1,0),0)))</f>
        <v>0</v>
      </c>
      <c r="G95" s="39">
        <f>IF(Y95="Y",1,IF(Y95="N",0,IF(Y95="NA",IF($AD$5=1,1,0),0)))</f>
        <v>0</v>
      </c>
      <c r="H95" s="31" t="s">
        <v>279</v>
      </c>
      <c r="I95" s="35" t="s">
        <v>149</v>
      </c>
      <c r="J95" s="36"/>
      <c r="K95" s="36"/>
      <c r="L95" s="45"/>
      <c r="M95" s="36"/>
      <c r="N95" s="36"/>
      <c r="O95" s="45"/>
      <c r="P95" s="36"/>
      <c r="Q95" s="36"/>
      <c r="R95" s="45"/>
      <c r="S95" s="36"/>
      <c r="T95" s="36"/>
      <c r="U95" s="45"/>
      <c r="V95" s="36"/>
      <c r="W95" s="36"/>
      <c r="X95" s="45"/>
      <c r="Y95" s="36"/>
      <c r="Z95" s="36"/>
      <c r="AA95" s="45"/>
      <c r="AC95" s="108" t="s">
        <v>382</v>
      </c>
    </row>
    <row r="96" spans="1:29" ht="64.5" customHeight="1">
      <c r="A96" s="39">
        <v>1</v>
      </c>
      <c r="B96" s="39">
        <f>IF(J96="Y",1,IF(J96="N",0,IF(J96="NA",IF($AD$5=1,1,0),0)))</f>
        <v>0</v>
      </c>
      <c r="C96" s="39">
        <f>IF(M96="Y",1,IF(M96="N",0,IF(M96="NA",IF($AD$5=1,1,0),0)))</f>
        <v>0</v>
      </c>
      <c r="D96" s="39">
        <f>IF(P96="Y",1,IF(P96="N",0,IF(P96="NA",IF($AD$5=1,1,0),0)))</f>
        <v>0</v>
      </c>
      <c r="E96" s="39">
        <f>IF(S96="Y",1,IF(S96="N",0,IF(S96="NA",IF($AD$5=1,1,0),0)))</f>
        <v>0</v>
      </c>
      <c r="F96" s="39">
        <f>IF(V96="Y",1,IF(V96="N",0,IF(V96="NA",IF($AD$5=1,1,0),0)))</f>
        <v>0</v>
      </c>
      <c r="G96" s="39">
        <f>IF(Y96="Y",1,IF(Y96="N",0,IF(Y96="NA",IF($AD$5=1,1,0),0)))</f>
        <v>0</v>
      </c>
      <c r="H96" s="31" t="s">
        <v>280</v>
      </c>
      <c r="I96" s="35" t="s">
        <v>177</v>
      </c>
      <c r="J96" s="36"/>
      <c r="K96" s="36"/>
      <c r="L96" s="45"/>
      <c r="M96" s="36"/>
      <c r="N96" s="36"/>
      <c r="O96" s="45"/>
      <c r="P96" s="36"/>
      <c r="Q96" s="36"/>
      <c r="R96" s="45"/>
      <c r="S96" s="36"/>
      <c r="T96" s="36"/>
      <c r="U96" s="45"/>
      <c r="V96" s="36"/>
      <c r="W96" s="36"/>
      <c r="X96" s="45"/>
      <c r="Y96" s="36"/>
      <c r="Z96" s="36"/>
      <c r="AA96" s="45"/>
      <c r="AC96" s="109" t="s">
        <v>383</v>
      </c>
    </row>
    <row r="97" spans="8:29" ht="64.5" customHeight="1">
      <c r="H97" s="20" t="s">
        <v>281</v>
      </c>
      <c r="I97" s="23" t="s">
        <v>208</v>
      </c>
      <c r="J97" s="37"/>
      <c r="K97" s="37"/>
      <c r="L97" s="45"/>
      <c r="M97" s="37"/>
      <c r="N97" s="37"/>
      <c r="O97" s="45"/>
      <c r="P97" s="37"/>
      <c r="Q97" s="37"/>
      <c r="R97" s="45"/>
      <c r="S97" s="37"/>
      <c r="T97" s="37"/>
      <c r="U97" s="45"/>
      <c r="V97" s="37"/>
      <c r="W97" s="37"/>
      <c r="X97" s="45"/>
      <c r="Y97" s="37"/>
      <c r="Z97" s="37"/>
      <c r="AA97" s="45"/>
      <c r="AC97" s="108" t="s">
        <v>384</v>
      </c>
    </row>
    <row r="98" spans="8:29" ht="64.5" customHeight="1">
      <c r="H98" s="26" t="s">
        <v>282</v>
      </c>
      <c r="I98" s="21" t="s">
        <v>209</v>
      </c>
      <c r="J98" s="37"/>
      <c r="K98" s="37"/>
      <c r="L98" s="45"/>
      <c r="M98" s="37"/>
      <c r="N98" s="37"/>
      <c r="O98" s="45"/>
      <c r="P98" s="37"/>
      <c r="Q98" s="37"/>
      <c r="R98" s="45"/>
      <c r="S98" s="37"/>
      <c r="T98" s="37"/>
      <c r="U98" s="45"/>
      <c r="V98" s="37"/>
      <c r="W98" s="37"/>
      <c r="X98" s="45"/>
      <c r="Y98" s="37"/>
      <c r="Z98" s="37"/>
      <c r="AA98" s="45"/>
      <c r="AC98" s="109" t="s">
        <v>385</v>
      </c>
    </row>
    <row r="99" spans="1:29" ht="78.75" customHeight="1">
      <c r="A99" s="39">
        <v>1</v>
      </c>
      <c r="B99" s="39">
        <f>IF(J99="Y",1,IF(J99="N",0,IF(J99="NA",IF($AD$5=1,1,0),0)))</f>
        <v>0</v>
      </c>
      <c r="C99" s="39">
        <f>IF(M99="Y",1,IF(M99="N",0,IF(M99="NA",IF($AD$5=1,1,0),0)))</f>
        <v>0</v>
      </c>
      <c r="D99" s="39">
        <f>IF(P99="Y",1,IF(P99="N",0,IF(P99="NA",IF($AD$5=1,1,0),0)))</f>
        <v>0</v>
      </c>
      <c r="E99" s="39">
        <f>IF(S99="Y",1,IF(S99="N",0,IF(S99="NA",IF($AD$5=1,1,0),0)))</f>
        <v>0</v>
      </c>
      <c r="F99" s="39">
        <f>IF(V99="Y",1,IF(V99="N",0,IF(V99="NA",IF($AD$5=1,1,0),0)))</f>
        <v>0</v>
      </c>
      <c r="G99" s="39">
        <f>IF(Y99="Y",1,IF(Y99="N",0,IF(Y99="NA",IF($AD$5=1,1,0),0)))</f>
        <v>0</v>
      </c>
      <c r="H99" s="106" t="s">
        <v>294</v>
      </c>
      <c r="I99" s="32" t="s">
        <v>660</v>
      </c>
      <c r="J99" s="36"/>
      <c r="K99" s="36"/>
      <c r="L99" s="45"/>
      <c r="M99" s="36"/>
      <c r="N99" s="36"/>
      <c r="O99" s="45"/>
      <c r="P99" s="36"/>
      <c r="Q99" s="36"/>
      <c r="R99" s="45"/>
      <c r="S99" s="36"/>
      <c r="T99" s="36"/>
      <c r="U99" s="45"/>
      <c r="V99" s="36"/>
      <c r="W99" s="36"/>
      <c r="X99" s="45"/>
      <c r="Y99" s="36"/>
      <c r="Z99" s="36"/>
      <c r="AA99" s="45"/>
      <c r="AC99" s="108" t="s">
        <v>386</v>
      </c>
    </row>
    <row r="100" spans="1:29" ht="64.5" customHeight="1">
      <c r="A100" s="39">
        <v>1</v>
      </c>
      <c r="B100" s="39">
        <f>IF(J100="Y",1,IF(J100="N",0,IF(J100="NA",IF($AD$5=1,1,0),0)))</f>
        <v>0</v>
      </c>
      <c r="C100" s="39">
        <f>IF(M100="Y",1,IF(M100="N",0,IF(M100="NA",IF($AD$5=1,1,0),0)))</f>
        <v>0</v>
      </c>
      <c r="D100" s="39">
        <f>IF(P100="Y",1,IF(P100="N",0,IF(P100="NA",IF($AD$5=1,1,0),0)))</f>
        <v>0</v>
      </c>
      <c r="E100" s="39">
        <f>IF(S100="Y",1,IF(S100="N",0,IF(S100="NA",IF($AD$5=1,1,0),0)))</f>
        <v>0</v>
      </c>
      <c r="F100" s="39">
        <f>IF(V100="Y",1,IF(V100="N",0,IF(V100="NA",IF($AD$5=1,1,0),0)))</f>
        <v>0</v>
      </c>
      <c r="G100" s="39">
        <f>IF(Y100="Y",1,IF(Y100="N",0,IF(Y100="NA",IF($AD$5=1,1,0),0)))</f>
        <v>0</v>
      </c>
      <c r="H100" s="31" t="s">
        <v>283</v>
      </c>
      <c r="I100" s="35" t="s">
        <v>148</v>
      </c>
      <c r="J100" s="36"/>
      <c r="K100" s="36"/>
      <c r="L100" s="45"/>
      <c r="M100" s="36"/>
      <c r="N100" s="36"/>
      <c r="O100" s="45"/>
      <c r="P100" s="36"/>
      <c r="Q100" s="36"/>
      <c r="R100" s="45"/>
      <c r="S100" s="36"/>
      <c r="T100" s="36"/>
      <c r="U100" s="45"/>
      <c r="V100" s="36"/>
      <c r="W100" s="36"/>
      <c r="X100" s="45"/>
      <c r="Y100" s="36"/>
      <c r="Z100" s="36"/>
      <c r="AA100" s="45"/>
      <c r="AC100" s="109" t="s">
        <v>387</v>
      </c>
    </row>
    <row r="101" spans="8:29" ht="64.5" customHeight="1">
      <c r="H101" s="16" t="s">
        <v>284</v>
      </c>
      <c r="I101" s="21" t="s">
        <v>210</v>
      </c>
      <c r="J101" s="37"/>
      <c r="K101" s="37"/>
      <c r="L101" s="45"/>
      <c r="M101" s="37"/>
      <c r="N101" s="37"/>
      <c r="O101" s="45"/>
      <c r="P101" s="37"/>
      <c r="Q101" s="37"/>
      <c r="R101" s="45"/>
      <c r="S101" s="37"/>
      <c r="T101" s="37"/>
      <c r="U101" s="45"/>
      <c r="V101" s="37"/>
      <c r="W101" s="37"/>
      <c r="X101" s="45"/>
      <c r="Y101" s="37"/>
      <c r="Z101" s="37"/>
      <c r="AA101" s="45"/>
      <c r="AC101" s="108" t="s">
        <v>388</v>
      </c>
    </row>
    <row r="102" spans="1:29" ht="64.5" customHeight="1">
      <c r="A102" s="39">
        <v>1</v>
      </c>
      <c r="B102" s="39">
        <f>IF(J102="Y",1,IF(J102="N",0,IF(J102="NA",IF($AD$5=1,1,0),0)))</f>
        <v>0</v>
      </c>
      <c r="C102" s="39">
        <f>IF(M102="Y",1,IF(M102="N",0,IF(M102="NA",IF($AD$5=1,1,0),0)))</f>
        <v>0</v>
      </c>
      <c r="D102" s="39">
        <f>IF(P102="Y",1,IF(P102="N",0,IF(P102="NA",IF($AD$5=1,1,0),0)))</f>
        <v>0</v>
      </c>
      <c r="E102" s="39">
        <f>IF(S102="Y",1,IF(S102="N",0,IF(S102="NA",IF($AD$5=1,1,0),0)))</f>
        <v>0</v>
      </c>
      <c r="F102" s="39">
        <f>IF(V102="Y",1,IF(V102="N",0,IF(V102="NA",IF($AD$5=1,1,0),0)))</f>
        <v>0</v>
      </c>
      <c r="G102" s="39">
        <f>IF(Y102="Y",1,IF(Y102="N",0,IF(Y102="NA",IF($AD$5=1,1,0),0)))</f>
        <v>0</v>
      </c>
      <c r="H102" s="31" t="s">
        <v>285</v>
      </c>
      <c r="I102" s="35" t="s">
        <v>147</v>
      </c>
      <c r="J102" s="36"/>
      <c r="K102" s="36"/>
      <c r="L102" s="45"/>
      <c r="M102" s="36"/>
      <c r="N102" s="36"/>
      <c r="O102" s="45"/>
      <c r="P102" s="36"/>
      <c r="Q102" s="36"/>
      <c r="R102" s="45"/>
      <c r="S102" s="36"/>
      <c r="T102" s="36"/>
      <c r="U102" s="45"/>
      <c r="V102" s="36"/>
      <c r="W102" s="36"/>
      <c r="X102" s="45"/>
      <c r="Y102" s="36"/>
      <c r="Z102" s="36"/>
      <c r="AA102" s="45"/>
      <c r="AC102" s="109" t="s">
        <v>389</v>
      </c>
    </row>
    <row r="103" spans="8:29" ht="64.5" customHeight="1">
      <c r="H103" s="16" t="s">
        <v>286</v>
      </c>
      <c r="I103" s="21" t="s">
        <v>211</v>
      </c>
      <c r="J103" s="37"/>
      <c r="K103" s="37"/>
      <c r="L103" s="45"/>
      <c r="M103" s="37"/>
      <c r="N103" s="37"/>
      <c r="O103" s="45"/>
      <c r="P103" s="37"/>
      <c r="Q103" s="37"/>
      <c r="R103" s="45"/>
      <c r="S103" s="37"/>
      <c r="T103" s="37"/>
      <c r="U103" s="45"/>
      <c r="V103" s="37"/>
      <c r="W103" s="37"/>
      <c r="X103" s="45"/>
      <c r="Y103" s="37"/>
      <c r="Z103" s="37"/>
      <c r="AA103" s="45"/>
      <c r="AC103" s="108" t="s">
        <v>390</v>
      </c>
    </row>
    <row r="104" spans="1:29" ht="64.5" customHeight="1">
      <c r="A104" s="39">
        <v>1</v>
      </c>
      <c r="B104" s="39">
        <f>IF(J104="Y",1,IF(J104="N",0,IF(J104="NA",IF($AD$5=1,1,0),0)))</f>
        <v>0</v>
      </c>
      <c r="C104" s="39">
        <f>IF(M104="Y",1,IF(M104="N",0,IF(M104="NA",IF($AD$5=1,1,0),0)))</f>
        <v>0</v>
      </c>
      <c r="D104" s="39">
        <f>IF(P104="Y",1,IF(P104="N",0,IF(P104="NA",IF($AD$5=1,1,0),0)))</f>
        <v>0</v>
      </c>
      <c r="E104" s="39">
        <f>IF(S104="Y",1,IF(S104="N",0,IF(S104="NA",IF($AD$5=1,1,0),0)))</f>
        <v>0</v>
      </c>
      <c r="F104" s="39">
        <f>IF(V104="Y",1,IF(V104="N",0,IF(V104="NA",IF($AD$5=1,1,0),0)))</f>
        <v>0</v>
      </c>
      <c r="G104" s="39">
        <f>IF(Y104="Y",1,IF(Y104="N",0,IF(Y104="NA",IF($AD$5=1,1,0),0)))</f>
        <v>0</v>
      </c>
      <c r="H104" s="31" t="s">
        <v>287</v>
      </c>
      <c r="I104" s="35" t="s">
        <v>146</v>
      </c>
      <c r="J104" s="36"/>
      <c r="K104" s="36"/>
      <c r="L104" s="45"/>
      <c r="M104" s="36"/>
      <c r="N104" s="36"/>
      <c r="O104" s="45"/>
      <c r="P104" s="36"/>
      <c r="Q104" s="36"/>
      <c r="R104" s="45"/>
      <c r="S104" s="36"/>
      <c r="T104" s="36"/>
      <c r="U104" s="45"/>
      <c r="V104" s="36"/>
      <c r="W104" s="36"/>
      <c r="X104" s="45"/>
      <c r="Y104" s="36"/>
      <c r="Z104" s="36"/>
      <c r="AA104" s="45"/>
      <c r="AC104" s="109" t="s">
        <v>391</v>
      </c>
    </row>
    <row r="105" spans="8:29" ht="64.5" customHeight="1">
      <c r="H105" s="24" t="s">
        <v>288</v>
      </c>
      <c r="I105" s="21" t="s">
        <v>212</v>
      </c>
      <c r="J105" s="37"/>
      <c r="K105" s="37"/>
      <c r="L105" s="45"/>
      <c r="M105" s="37"/>
      <c r="N105" s="37"/>
      <c r="O105" s="45"/>
      <c r="P105" s="37"/>
      <c r="Q105" s="37"/>
      <c r="R105" s="45"/>
      <c r="S105" s="37"/>
      <c r="T105" s="37"/>
      <c r="U105" s="45"/>
      <c r="V105" s="37"/>
      <c r="W105" s="37"/>
      <c r="X105" s="45"/>
      <c r="Y105" s="37"/>
      <c r="Z105" s="37"/>
      <c r="AA105" s="45"/>
      <c r="AC105" s="108" t="s">
        <v>392</v>
      </c>
    </row>
    <row r="106" spans="8:29" ht="30" customHeight="1" thickBot="1">
      <c r="H106" s="231" t="s">
        <v>235</v>
      </c>
      <c r="I106" s="232"/>
      <c r="J106" s="66"/>
      <c r="K106" s="64" t="str">
        <f>IF(J88&lt;&gt;"Y","Missed Prereq.",IF(J89&lt;&gt;"Y","Missed Prereq.",SUM(K90:K105)))</f>
        <v>Missed Prereq.</v>
      </c>
      <c r="L106" s="88"/>
      <c r="M106" s="66"/>
      <c r="N106" s="64" t="str">
        <f>IF(M88&lt;&gt;"Y","Missed Prereq.",IF(M89&lt;&gt;"Y","Missed Prereq.",SUM(N90:N105)))</f>
        <v>Missed Prereq.</v>
      </c>
      <c r="O106" s="89"/>
      <c r="P106" s="66"/>
      <c r="Q106" s="64" t="str">
        <f>IF(P88&lt;&gt;"Y","Missed Prereq.",IF(P89&lt;&gt;"Y","Missed Prereq.",SUM(Q90:Q105)))</f>
        <v>Missed Prereq.</v>
      </c>
      <c r="R106" s="90"/>
      <c r="S106" s="66"/>
      <c r="T106" s="64" t="str">
        <f>IF(S88&lt;&gt;"Y","Missed Prereq.",IF(S89&lt;&gt;"Y","Missed Prereq.",SUM(T90:T105)))</f>
        <v>Missed Prereq.</v>
      </c>
      <c r="U106" s="90"/>
      <c r="V106" s="66"/>
      <c r="W106" s="64" t="str">
        <f>IF(V88&lt;&gt;"Y","Missed Prereq.",IF(V89&lt;&gt;"Y","Missed Prereq.",SUM(W90:W105)))</f>
        <v>Missed Prereq.</v>
      </c>
      <c r="X106" s="90"/>
      <c r="Y106" s="66"/>
      <c r="Z106" s="64" t="str">
        <f>IF(Y88&lt;&gt;"Y","Missed Prereq.",IF(Y89&lt;&gt;"Y","Missed Prereq.",SUM(Z90:Z105)))</f>
        <v>Missed Prereq.</v>
      </c>
      <c r="AA106" s="91"/>
      <c r="AC106" s="109" t="s">
        <v>393</v>
      </c>
    </row>
    <row r="107" spans="8:29" ht="61.5" customHeight="1" thickBot="1">
      <c r="H107" s="224" t="s">
        <v>673</v>
      </c>
      <c r="I107" s="164"/>
      <c r="J107" s="164"/>
      <c r="K107" s="199"/>
      <c r="L107" s="199"/>
      <c r="M107" s="199"/>
      <c r="N107" s="199"/>
      <c r="O107" s="199"/>
      <c r="P107" s="199"/>
      <c r="Q107" s="199"/>
      <c r="R107" s="199"/>
      <c r="S107" s="199"/>
      <c r="T107" s="199"/>
      <c r="U107" s="199"/>
      <c r="V107" s="199"/>
      <c r="W107" s="199"/>
      <c r="X107" s="199"/>
      <c r="Y107" s="199"/>
      <c r="Z107" s="199"/>
      <c r="AA107" s="225"/>
      <c r="AC107" s="108" t="s">
        <v>394</v>
      </c>
    </row>
    <row r="108" spans="8:29" ht="30" customHeight="1" thickBot="1">
      <c r="H108" s="174" t="s">
        <v>236</v>
      </c>
      <c r="I108" s="175"/>
      <c r="J108" s="178" t="s">
        <v>305</v>
      </c>
      <c r="K108" s="179"/>
      <c r="L108" s="180"/>
      <c r="M108" s="181" t="s">
        <v>217</v>
      </c>
      <c r="N108" s="181"/>
      <c r="O108" s="181"/>
      <c r="P108" s="158" t="s">
        <v>218</v>
      </c>
      <c r="Q108" s="159"/>
      <c r="R108" s="182"/>
      <c r="S108" s="158" t="s">
        <v>219</v>
      </c>
      <c r="T108" s="159"/>
      <c r="U108" s="182"/>
      <c r="V108" s="158" t="s">
        <v>220</v>
      </c>
      <c r="W108" s="159"/>
      <c r="X108" s="160"/>
      <c r="Y108" s="158" t="s">
        <v>239</v>
      </c>
      <c r="Z108" s="159"/>
      <c r="AA108" s="160"/>
      <c r="AC108" s="109" t="s">
        <v>395</v>
      </c>
    </row>
    <row r="109" spans="8:29" ht="42" customHeight="1" thickBot="1">
      <c r="H109" s="203"/>
      <c r="I109" s="207"/>
      <c r="J109" s="49" t="s">
        <v>155</v>
      </c>
      <c r="K109" s="49" t="s">
        <v>156</v>
      </c>
      <c r="L109" s="49" t="s">
        <v>127</v>
      </c>
      <c r="M109" s="49" t="s">
        <v>155</v>
      </c>
      <c r="N109" s="49" t="s">
        <v>156</v>
      </c>
      <c r="O109" s="49" t="s">
        <v>127</v>
      </c>
      <c r="P109" s="49" t="s">
        <v>155</v>
      </c>
      <c r="Q109" s="49" t="s">
        <v>156</v>
      </c>
      <c r="R109" s="49" t="s">
        <v>127</v>
      </c>
      <c r="S109" s="49" t="s">
        <v>155</v>
      </c>
      <c r="T109" s="49" t="s">
        <v>156</v>
      </c>
      <c r="U109" s="49" t="s">
        <v>127</v>
      </c>
      <c r="V109" s="49" t="s">
        <v>155</v>
      </c>
      <c r="W109" s="49" t="s">
        <v>156</v>
      </c>
      <c r="X109" s="49" t="s">
        <v>127</v>
      </c>
      <c r="Y109" s="49" t="s">
        <v>155</v>
      </c>
      <c r="Z109" s="49" t="s">
        <v>156</v>
      </c>
      <c r="AA109" s="49" t="s">
        <v>127</v>
      </c>
      <c r="AC109" s="108" t="s">
        <v>396</v>
      </c>
    </row>
    <row r="110" spans="8:29" ht="25.5">
      <c r="H110" s="18" t="s">
        <v>289</v>
      </c>
      <c r="I110" s="52" t="s">
        <v>213</v>
      </c>
      <c r="J110" s="37"/>
      <c r="K110" s="124"/>
      <c r="L110" s="77"/>
      <c r="M110" s="44"/>
      <c r="N110" s="124"/>
      <c r="O110" s="77"/>
      <c r="P110" s="44"/>
      <c r="Q110" s="124"/>
      <c r="R110" s="77"/>
      <c r="S110" s="44"/>
      <c r="T110" s="124"/>
      <c r="U110" s="77"/>
      <c r="V110" s="44"/>
      <c r="W110" s="124"/>
      <c r="X110" s="77"/>
      <c r="Y110" s="44"/>
      <c r="Z110" s="124"/>
      <c r="AA110" s="77"/>
      <c r="AC110" s="109" t="s">
        <v>397</v>
      </c>
    </row>
    <row r="111" spans="8:29" ht="25.5">
      <c r="H111" s="17" t="s">
        <v>290</v>
      </c>
      <c r="I111" s="52" t="s">
        <v>213</v>
      </c>
      <c r="J111" s="37"/>
      <c r="K111" s="44"/>
      <c r="L111" s="77"/>
      <c r="M111" s="44"/>
      <c r="N111" s="44"/>
      <c r="O111" s="77"/>
      <c r="P111" s="44"/>
      <c r="Q111" s="44"/>
      <c r="R111" s="77"/>
      <c r="S111" s="44"/>
      <c r="T111" s="44"/>
      <c r="U111" s="77"/>
      <c r="V111" s="44"/>
      <c r="W111" s="44"/>
      <c r="X111" s="77"/>
      <c r="Y111" s="44"/>
      <c r="Z111" s="44"/>
      <c r="AA111" s="77"/>
      <c r="AC111" s="108" t="s">
        <v>398</v>
      </c>
    </row>
    <row r="112" spans="8:29" ht="25.5">
      <c r="H112" s="17" t="s">
        <v>291</v>
      </c>
      <c r="I112" s="53" t="s">
        <v>213</v>
      </c>
      <c r="J112" s="37"/>
      <c r="K112" s="44"/>
      <c r="L112" s="77"/>
      <c r="M112" s="44"/>
      <c r="N112" s="44"/>
      <c r="O112" s="77"/>
      <c r="P112" s="44"/>
      <c r="Q112" s="44"/>
      <c r="R112" s="77"/>
      <c r="S112" s="44"/>
      <c r="T112" s="44"/>
      <c r="U112" s="77"/>
      <c r="V112" s="44"/>
      <c r="W112" s="44"/>
      <c r="X112" s="77"/>
      <c r="Y112" s="44"/>
      <c r="Z112" s="44"/>
      <c r="AA112" s="77"/>
      <c r="AC112" s="109" t="s">
        <v>399</v>
      </c>
    </row>
    <row r="113" spans="8:29" ht="25.5">
      <c r="H113" s="19" t="s">
        <v>292</v>
      </c>
      <c r="I113" s="53" t="s">
        <v>213</v>
      </c>
      <c r="J113" s="37"/>
      <c r="K113" s="44"/>
      <c r="L113" s="77"/>
      <c r="M113" s="44"/>
      <c r="N113" s="44"/>
      <c r="O113" s="77"/>
      <c r="P113" s="44"/>
      <c r="Q113" s="44"/>
      <c r="R113" s="77"/>
      <c r="S113" s="44"/>
      <c r="T113" s="44"/>
      <c r="U113" s="77"/>
      <c r="V113" s="44"/>
      <c r="W113" s="44"/>
      <c r="X113" s="77"/>
      <c r="Y113" s="44"/>
      <c r="Z113" s="44"/>
      <c r="AA113" s="77"/>
      <c r="AC113" s="108" t="s">
        <v>400</v>
      </c>
    </row>
    <row r="114" spans="8:29" ht="25.5" customHeight="1">
      <c r="H114" s="19" t="s">
        <v>181</v>
      </c>
      <c r="I114" s="53" t="s">
        <v>213</v>
      </c>
      <c r="J114" s="37"/>
      <c r="K114" s="44"/>
      <c r="L114" s="77"/>
      <c r="M114" s="44"/>
      <c r="N114" s="44"/>
      <c r="O114" s="77"/>
      <c r="P114" s="44"/>
      <c r="Q114" s="44"/>
      <c r="R114" s="77"/>
      <c r="S114" s="44"/>
      <c r="T114" s="44"/>
      <c r="U114" s="77"/>
      <c r="V114" s="44"/>
      <c r="W114" s="44"/>
      <c r="X114" s="77"/>
      <c r="Y114" s="44"/>
      <c r="Z114" s="44"/>
      <c r="AA114" s="77"/>
      <c r="AC114" s="109" t="s">
        <v>401</v>
      </c>
    </row>
    <row r="115" spans="8:29" ht="28.5">
      <c r="H115" s="19" t="s">
        <v>293</v>
      </c>
      <c r="I115" s="54" t="s">
        <v>214</v>
      </c>
      <c r="J115" s="37"/>
      <c r="K115" s="123"/>
      <c r="L115" s="77"/>
      <c r="M115" s="44"/>
      <c r="N115" s="123"/>
      <c r="O115" s="77"/>
      <c r="P115" s="44"/>
      <c r="Q115" s="123"/>
      <c r="R115" s="77"/>
      <c r="S115" s="44"/>
      <c r="T115" s="123"/>
      <c r="U115" s="77"/>
      <c r="V115" s="44"/>
      <c r="W115" s="123"/>
      <c r="X115" s="77"/>
      <c r="Y115" s="44"/>
      <c r="Z115" s="123"/>
      <c r="AA115" s="77"/>
      <c r="AC115" s="108" t="s">
        <v>402</v>
      </c>
    </row>
    <row r="116" spans="8:29" ht="33" customHeight="1">
      <c r="H116" s="205" t="s">
        <v>235</v>
      </c>
      <c r="I116" s="206"/>
      <c r="J116" s="67"/>
      <c r="K116" s="67">
        <f>SUM(K110:K115)</f>
        <v>0</v>
      </c>
      <c r="L116" s="85"/>
      <c r="M116" s="67"/>
      <c r="N116" s="67">
        <f>SUM(N110:N115)</f>
        <v>0</v>
      </c>
      <c r="O116" s="86"/>
      <c r="P116" s="67"/>
      <c r="Q116" s="67">
        <f>SUM(Q110:Q115)</f>
        <v>0</v>
      </c>
      <c r="R116" s="86"/>
      <c r="S116" s="67"/>
      <c r="T116" s="67">
        <f>SUM(T110:T115)</f>
        <v>0</v>
      </c>
      <c r="U116" s="86"/>
      <c r="V116" s="67"/>
      <c r="W116" s="67">
        <f>SUM(W110:W115)</f>
        <v>0</v>
      </c>
      <c r="X116" s="86"/>
      <c r="Y116" s="67"/>
      <c r="Z116" s="67">
        <f>SUM(Z110:Z115)</f>
        <v>0</v>
      </c>
      <c r="AA116" s="87"/>
      <c r="AC116" s="109" t="s">
        <v>403</v>
      </c>
    </row>
    <row r="117" spans="8:29" ht="55.5" customHeight="1" thickBot="1">
      <c r="H117" s="226" t="s">
        <v>674</v>
      </c>
      <c r="I117" s="199"/>
      <c r="J117" s="199"/>
      <c r="K117" s="199"/>
      <c r="L117" s="199"/>
      <c r="M117" s="199"/>
      <c r="N117" s="199"/>
      <c r="O117" s="199"/>
      <c r="P117" s="199"/>
      <c r="Q117" s="199"/>
      <c r="R117" s="199"/>
      <c r="S117" s="199"/>
      <c r="T117" s="199"/>
      <c r="U117" s="199"/>
      <c r="V117" s="199"/>
      <c r="W117" s="199"/>
      <c r="X117" s="199"/>
      <c r="Y117" s="199"/>
      <c r="Z117" s="199"/>
      <c r="AA117" s="225"/>
      <c r="AC117" s="108" t="s">
        <v>404</v>
      </c>
    </row>
    <row r="118" spans="8:29" ht="30" customHeight="1" thickBot="1">
      <c r="H118" s="174" t="s">
        <v>236</v>
      </c>
      <c r="I118" s="175"/>
      <c r="J118" s="178" t="s">
        <v>305</v>
      </c>
      <c r="K118" s="179"/>
      <c r="L118" s="180"/>
      <c r="M118" s="181" t="s">
        <v>217</v>
      </c>
      <c r="N118" s="181"/>
      <c r="O118" s="181"/>
      <c r="P118" s="158" t="s">
        <v>218</v>
      </c>
      <c r="Q118" s="159"/>
      <c r="R118" s="182"/>
      <c r="S118" s="158" t="s">
        <v>219</v>
      </c>
      <c r="T118" s="159"/>
      <c r="U118" s="182"/>
      <c r="V118" s="158" t="s">
        <v>220</v>
      </c>
      <c r="W118" s="159"/>
      <c r="X118" s="160"/>
      <c r="Y118" s="158" t="s">
        <v>239</v>
      </c>
      <c r="Z118" s="159"/>
      <c r="AA118" s="160"/>
      <c r="AC118" s="109" t="s">
        <v>405</v>
      </c>
    </row>
    <row r="119" spans="8:29" ht="42" customHeight="1" thickBot="1">
      <c r="H119" s="203"/>
      <c r="I119" s="207"/>
      <c r="J119" s="49" t="s">
        <v>155</v>
      </c>
      <c r="K119" s="49" t="s">
        <v>156</v>
      </c>
      <c r="L119" s="49" t="s">
        <v>127</v>
      </c>
      <c r="M119" s="49" t="s">
        <v>155</v>
      </c>
      <c r="N119" s="49" t="s">
        <v>156</v>
      </c>
      <c r="O119" s="49" t="s">
        <v>127</v>
      </c>
      <c r="P119" s="49" t="s">
        <v>155</v>
      </c>
      <c r="Q119" s="49" t="s">
        <v>156</v>
      </c>
      <c r="R119" s="49" t="s">
        <v>127</v>
      </c>
      <c r="S119" s="49" t="s">
        <v>155</v>
      </c>
      <c r="T119" s="49" t="s">
        <v>156</v>
      </c>
      <c r="U119" s="49" t="s">
        <v>127</v>
      </c>
      <c r="V119" s="49" t="s">
        <v>155</v>
      </c>
      <c r="W119" s="49" t="s">
        <v>156</v>
      </c>
      <c r="X119" s="49" t="s">
        <v>127</v>
      </c>
      <c r="Y119" s="49" t="s">
        <v>155</v>
      </c>
      <c r="Z119" s="49" t="s">
        <v>156</v>
      </c>
      <c r="AA119" s="49" t="s">
        <v>127</v>
      </c>
      <c r="AC119" s="108" t="s">
        <v>406</v>
      </c>
    </row>
    <row r="120" spans="8:29" ht="29.25" customHeight="1">
      <c r="H120" s="18" t="s">
        <v>161</v>
      </c>
      <c r="I120" s="52" t="s">
        <v>165</v>
      </c>
      <c r="J120" s="37"/>
      <c r="K120" s="37"/>
      <c r="L120" s="77"/>
      <c r="M120" s="44"/>
      <c r="N120" s="37"/>
      <c r="O120" s="77"/>
      <c r="P120" s="44"/>
      <c r="Q120" s="37"/>
      <c r="R120" s="77"/>
      <c r="S120" s="44"/>
      <c r="T120" s="37"/>
      <c r="U120" s="77"/>
      <c r="V120" s="44"/>
      <c r="W120" s="37"/>
      <c r="X120" s="77"/>
      <c r="Y120" s="44"/>
      <c r="Z120" s="37"/>
      <c r="AA120" s="77"/>
      <c r="AC120" s="109" t="s">
        <v>407</v>
      </c>
    </row>
    <row r="121" spans="8:29" ht="25.5">
      <c r="H121" s="17" t="s">
        <v>162</v>
      </c>
      <c r="I121" s="52" t="s">
        <v>165</v>
      </c>
      <c r="J121" s="37"/>
      <c r="K121" s="37"/>
      <c r="L121" s="77"/>
      <c r="M121" s="44"/>
      <c r="N121" s="37"/>
      <c r="O121" s="77"/>
      <c r="P121" s="44"/>
      <c r="Q121" s="37"/>
      <c r="R121" s="77"/>
      <c r="S121" s="44"/>
      <c r="T121" s="37"/>
      <c r="U121" s="77"/>
      <c r="V121" s="44"/>
      <c r="W121" s="37"/>
      <c r="X121" s="77"/>
      <c r="Y121" s="44"/>
      <c r="Z121" s="37"/>
      <c r="AA121" s="77"/>
      <c r="AC121" s="108" t="s">
        <v>408</v>
      </c>
    </row>
    <row r="122" spans="8:29" ht="25.5">
      <c r="H122" s="18" t="s">
        <v>163</v>
      </c>
      <c r="I122" s="52" t="s">
        <v>165</v>
      </c>
      <c r="J122" s="37"/>
      <c r="K122" s="37"/>
      <c r="L122" s="77"/>
      <c r="M122" s="44"/>
      <c r="N122" s="37"/>
      <c r="O122" s="77"/>
      <c r="P122" s="44"/>
      <c r="Q122" s="37"/>
      <c r="R122" s="77"/>
      <c r="S122" s="44"/>
      <c r="T122" s="37"/>
      <c r="U122" s="77"/>
      <c r="V122" s="44"/>
      <c r="W122" s="37"/>
      <c r="X122" s="77"/>
      <c r="Y122" s="44"/>
      <c r="Z122" s="37"/>
      <c r="AA122" s="77"/>
      <c r="AC122" s="109" t="s">
        <v>409</v>
      </c>
    </row>
    <row r="123" spans="8:29" ht="25.5">
      <c r="H123" s="17" t="s">
        <v>164</v>
      </c>
      <c r="I123" s="52" t="s">
        <v>165</v>
      </c>
      <c r="J123" s="37"/>
      <c r="K123" s="37"/>
      <c r="L123" s="77"/>
      <c r="M123" s="44"/>
      <c r="N123" s="37"/>
      <c r="O123" s="77"/>
      <c r="P123" s="44"/>
      <c r="Q123" s="37"/>
      <c r="R123" s="77"/>
      <c r="S123" s="44"/>
      <c r="T123" s="37"/>
      <c r="U123" s="77"/>
      <c r="V123" s="44"/>
      <c r="W123" s="37"/>
      <c r="X123" s="77"/>
      <c r="Y123" s="44"/>
      <c r="Z123" s="37"/>
      <c r="AA123" s="77"/>
      <c r="AC123" s="108" t="s">
        <v>410</v>
      </c>
    </row>
    <row r="124" spans="8:29" ht="33" customHeight="1">
      <c r="H124" s="198" t="s">
        <v>235</v>
      </c>
      <c r="I124" s="198"/>
      <c r="J124" s="67"/>
      <c r="K124" s="67">
        <f>SUM(K120:K123)</f>
        <v>0</v>
      </c>
      <c r="L124" s="85"/>
      <c r="M124" s="67"/>
      <c r="N124" s="67">
        <f>SUM(N120:N123)</f>
        <v>0</v>
      </c>
      <c r="O124" s="86"/>
      <c r="P124" s="67"/>
      <c r="Q124" s="67">
        <f>SUM(Q120:Q123)</f>
        <v>0</v>
      </c>
      <c r="R124" s="86"/>
      <c r="S124" s="67"/>
      <c r="T124" s="67">
        <f>SUM(T120:T123)</f>
        <v>0</v>
      </c>
      <c r="U124" s="86"/>
      <c r="V124" s="67"/>
      <c r="W124" s="67">
        <f>SUM(W120:W123)</f>
        <v>0</v>
      </c>
      <c r="X124" s="86"/>
      <c r="Y124" s="67"/>
      <c r="Z124" s="67">
        <f>SUM(Z120:Z123)</f>
        <v>0</v>
      </c>
      <c r="AA124" s="87"/>
      <c r="AC124" s="109" t="s">
        <v>411</v>
      </c>
    </row>
    <row r="125" spans="8:29" ht="54" customHeight="1" thickBot="1">
      <c r="H125" s="213" t="s">
        <v>668</v>
      </c>
      <c r="I125" s="214"/>
      <c r="J125" s="214"/>
      <c r="K125" s="214"/>
      <c r="L125" s="214"/>
      <c r="M125" s="214"/>
      <c r="N125" s="214"/>
      <c r="O125" s="214"/>
      <c r="P125" s="214"/>
      <c r="Q125" s="214"/>
      <c r="R125" s="214"/>
      <c r="S125" s="214"/>
      <c r="T125" s="214"/>
      <c r="U125" s="214"/>
      <c r="V125" s="214"/>
      <c r="W125" s="214"/>
      <c r="X125" s="214"/>
      <c r="Y125" s="214"/>
      <c r="Z125" s="214"/>
      <c r="AA125" s="215"/>
      <c r="AC125" s="108" t="s">
        <v>412</v>
      </c>
    </row>
    <row r="126" spans="8:29" ht="30" customHeight="1" thickBot="1">
      <c r="H126" s="174" t="s">
        <v>236</v>
      </c>
      <c r="I126" s="175"/>
      <c r="J126" s="178" t="s">
        <v>305</v>
      </c>
      <c r="K126" s="179"/>
      <c r="L126" s="180"/>
      <c r="M126" s="181" t="s">
        <v>217</v>
      </c>
      <c r="N126" s="181"/>
      <c r="O126" s="181"/>
      <c r="P126" s="158" t="s">
        <v>218</v>
      </c>
      <c r="Q126" s="159"/>
      <c r="R126" s="182"/>
      <c r="S126" s="158" t="s">
        <v>219</v>
      </c>
      <c r="T126" s="159"/>
      <c r="U126" s="182"/>
      <c r="V126" s="158" t="s">
        <v>220</v>
      </c>
      <c r="W126" s="159"/>
      <c r="X126" s="160"/>
      <c r="Y126" s="158" t="s">
        <v>239</v>
      </c>
      <c r="Z126" s="159"/>
      <c r="AA126" s="160"/>
      <c r="AC126" s="109" t="s">
        <v>413</v>
      </c>
    </row>
    <row r="127" spans="8:29" ht="42" customHeight="1" thickBot="1">
      <c r="H127" s="203"/>
      <c r="I127" s="207"/>
      <c r="J127" s="49" t="s">
        <v>155</v>
      </c>
      <c r="K127" s="49" t="s">
        <v>156</v>
      </c>
      <c r="L127" s="49" t="s">
        <v>127</v>
      </c>
      <c r="M127" s="49" t="s">
        <v>155</v>
      </c>
      <c r="N127" s="49" t="s">
        <v>156</v>
      </c>
      <c r="O127" s="49" t="s">
        <v>127</v>
      </c>
      <c r="P127" s="49" t="s">
        <v>155</v>
      </c>
      <c r="Q127" s="49" t="s">
        <v>156</v>
      </c>
      <c r="R127" s="49" t="s">
        <v>127</v>
      </c>
      <c r="S127" s="49" t="s">
        <v>155</v>
      </c>
      <c r="T127" s="49" t="s">
        <v>156</v>
      </c>
      <c r="U127" s="49" t="s">
        <v>127</v>
      </c>
      <c r="V127" s="49" t="s">
        <v>155</v>
      </c>
      <c r="W127" s="49" t="s">
        <v>156</v>
      </c>
      <c r="X127" s="49" t="s">
        <v>127</v>
      </c>
      <c r="Y127" s="49" t="s">
        <v>155</v>
      </c>
      <c r="Z127" s="49" t="s">
        <v>156</v>
      </c>
      <c r="AA127" s="95" t="s">
        <v>127</v>
      </c>
      <c r="AC127" s="108" t="s">
        <v>414</v>
      </c>
    </row>
    <row r="128" spans="1:29" ht="64.5" customHeight="1" thickBot="1">
      <c r="A128" s="39">
        <v>1</v>
      </c>
      <c r="B128" s="39">
        <v>0</v>
      </c>
      <c r="C128" s="39">
        <f>IF($M$128="Y",1,0)</f>
        <v>0</v>
      </c>
      <c r="D128" s="39">
        <f>IF($M$128="Y",1,0)</f>
        <v>0</v>
      </c>
      <c r="E128" s="39">
        <f>IF($M$128="Y",1,0)</f>
        <v>0</v>
      </c>
      <c r="F128" s="39">
        <f>IF($M$128="Y",1,0)</f>
        <v>0</v>
      </c>
      <c r="G128" s="39">
        <f>IF($M$128="Y",1,0)</f>
        <v>0</v>
      </c>
      <c r="H128" s="96" t="s">
        <v>297</v>
      </c>
      <c r="I128" s="43" t="s">
        <v>234</v>
      </c>
      <c r="J128" s="115"/>
      <c r="K128" s="97" t="s">
        <v>233</v>
      </c>
      <c r="L128" s="46" t="s">
        <v>233</v>
      </c>
      <c r="M128" s="36"/>
      <c r="N128" s="97" t="s">
        <v>233</v>
      </c>
      <c r="O128" s="46"/>
      <c r="P128" s="36"/>
      <c r="Q128" s="97" t="s">
        <v>233</v>
      </c>
      <c r="R128" s="46" t="s">
        <v>233</v>
      </c>
      <c r="S128" s="36"/>
      <c r="T128" s="97" t="s">
        <v>233</v>
      </c>
      <c r="U128" s="46" t="s">
        <v>233</v>
      </c>
      <c r="V128" s="36"/>
      <c r="W128" s="97" t="s">
        <v>233</v>
      </c>
      <c r="X128" s="46" t="s">
        <v>233</v>
      </c>
      <c r="Y128" s="97"/>
      <c r="Z128" s="97" t="s">
        <v>233</v>
      </c>
      <c r="AA128" s="98" t="s">
        <v>233</v>
      </c>
      <c r="AC128" s="109" t="s">
        <v>415</v>
      </c>
    </row>
    <row r="129" spans="8:29" ht="15.75" thickBot="1">
      <c r="H129" s="13"/>
      <c r="I129" s="13"/>
      <c r="J129" s="13"/>
      <c r="K129" s="13"/>
      <c r="L129" s="13"/>
      <c r="M129" s="10"/>
      <c r="N129" s="10"/>
      <c r="O129" s="10"/>
      <c r="P129" s="10"/>
      <c r="Q129" s="10"/>
      <c r="R129" s="57"/>
      <c r="S129" s="10"/>
      <c r="T129" s="10"/>
      <c r="U129" s="57"/>
      <c r="V129" s="57"/>
      <c r="W129" s="57"/>
      <c r="X129" s="57"/>
      <c r="Y129" s="57"/>
      <c r="Z129" s="57"/>
      <c r="AA129" s="57"/>
      <c r="AC129" s="108" t="s">
        <v>416</v>
      </c>
    </row>
    <row r="130" spans="8:29" ht="15">
      <c r="H130" s="227" t="s">
        <v>167</v>
      </c>
      <c r="I130" s="228"/>
      <c r="J130" s="228"/>
      <c r="K130" s="228"/>
      <c r="L130" s="228"/>
      <c r="M130" s="228"/>
      <c r="N130" s="228"/>
      <c r="O130" s="228"/>
      <c r="P130" s="228"/>
      <c r="Q130" s="228"/>
      <c r="R130" s="229"/>
      <c r="S130" s="11"/>
      <c r="T130" s="11"/>
      <c r="U130" s="10"/>
      <c r="V130" s="10"/>
      <c r="W130" s="10"/>
      <c r="X130" s="10"/>
      <c r="Y130" s="57"/>
      <c r="Z130" s="57"/>
      <c r="AA130" s="57"/>
      <c r="AC130" s="109" t="s">
        <v>417</v>
      </c>
    </row>
    <row r="131" spans="8:29" ht="15">
      <c r="H131" s="1" t="s">
        <v>215</v>
      </c>
      <c r="I131" s="2"/>
      <c r="J131" s="2"/>
      <c r="K131" s="2"/>
      <c r="L131" s="2"/>
      <c r="M131" s="3"/>
      <c r="N131" s="3"/>
      <c r="O131" s="3"/>
      <c r="P131" s="3"/>
      <c r="Q131" s="3"/>
      <c r="R131" s="4"/>
      <c r="S131" s="3"/>
      <c r="T131" s="3"/>
      <c r="U131" s="3"/>
      <c r="V131" s="3"/>
      <c r="W131" s="3"/>
      <c r="X131" s="3"/>
      <c r="Y131" s="57"/>
      <c r="Z131" s="57"/>
      <c r="AA131" s="57"/>
      <c r="AC131" s="108" t="s">
        <v>418</v>
      </c>
    </row>
    <row r="132" spans="8:29" ht="18" customHeight="1">
      <c r="H132" s="5" t="s">
        <v>157</v>
      </c>
      <c r="I132" s="6"/>
      <c r="J132" s="6"/>
      <c r="K132" s="6"/>
      <c r="L132" s="6"/>
      <c r="M132" s="7"/>
      <c r="N132" s="7"/>
      <c r="O132" s="7"/>
      <c r="P132" s="7"/>
      <c r="Q132" s="7"/>
      <c r="R132" s="8"/>
      <c r="S132" s="12"/>
      <c r="T132" s="12"/>
      <c r="U132" s="12"/>
      <c r="V132" s="12"/>
      <c r="W132" s="12"/>
      <c r="X132" s="12"/>
      <c r="Y132" s="57"/>
      <c r="Z132" s="57"/>
      <c r="AA132" s="57"/>
      <c r="AC132" s="109" t="s">
        <v>419</v>
      </c>
    </row>
    <row r="133" spans="8:29" ht="19.5" customHeight="1" thickBot="1">
      <c r="H133" s="68" t="s">
        <v>216</v>
      </c>
      <c r="I133" s="69"/>
      <c r="J133" s="69"/>
      <c r="K133" s="69"/>
      <c r="L133" s="69"/>
      <c r="M133" s="70"/>
      <c r="N133" s="70"/>
      <c r="O133" s="70"/>
      <c r="P133" s="70"/>
      <c r="Q133" s="70"/>
      <c r="R133" s="71"/>
      <c r="S133" s="10"/>
      <c r="T133" s="10"/>
      <c r="U133" s="10"/>
      <c r="V133" s="10"/>
      <c r="W133" s="10"/>
      <c r="X133" s="10"/>
      <c r="Y133" s="57"/>
      <c r="Z133" s="57"/>
      <c r="AA133" s="57"/>
      <c r="AC133" s="108" t="s">
        <v>420</v>
      </c>
    </row>
    <row r="134" spans="8:29" ht="15">
      <c r="H134" s="57"/>
      <c r="I134" s="57"/>
      <c r="J134" s="57"/>
      <c r="K134" s="57"/>
      <c r="L134" s="57"/>
      <c r="M134" s="57"/>
      <c r="N134" s="57"/>
      <c r="O134" s="57"/>
      <c r="P134" s="57"/>
      <c r="Q134" s="57"/>
      <c r="R134" s="57"/>
      <c r="S134" s="57"/>
      <c r="T134" s="57"/>
      <c r="U134" s="57"/>
      <c r="V134" s="57"/>
      <c r="W134" s="57"/>
      <c r="X134" s="57"/>
      <c r="Y134" s="57"/>
      <c r="Z134" s="57"/>
      <c r="AA134" s="57"/>
      <c r="AC134" s="109" t="s">
        <v>422</v>
      </c>
    </row>
    <row r="135" spans="8:29" ht="30" customHeight="1">
      <c r="H135" s="230" t="s">
        <v>662</v>
      </c>
      <c r="I135" s="230"/>
      <c r="J135" s="230"/>
      <c r="K135" s="230"/>
      <c r="L135" s="230"/>
      <c r="M135" s="230"/>
      <c r="N135" s="230"/>
      <c r="O135" s="230"/>
      <c r="P135" s="230"/>
      <c r="Q135" s="230"/>
      <c r="R135" s="230"/>
      <c r="S135" s="230"/>
      <c r="T135" s="230"/>
      <c r="U135" s="230"/>
      <c r="V135" s="230"/>
      <c r="W135" s="230"/>
      <c r="X135" s="230"/>
      <c r="Y135" s="184"/>
      <c r="Z135" s="184"/>
      <c r="AA135" s="184"/>
      <c r="AC135" s="108" t="s">
        <v>423</v>
      </c>
    </row>
    <row r="136" spans="8:29" ht="60" customHeight="1">
      <c r="H136" s="230" t="s">
        <v>676</v>
      </c>
      <c r="I136" s="230"/>
      <c r="J136" s="230"/>
      <c r="K136" s="230"/>
      <c r="L136" s="230"/>
      <c r="M136" s="230"/>
      <c r="N136" s="230"/>
      <c r="O136" s="230"/>
      <c r="P136" s="230"/>
      <c r="Q136" s="230"/>
      <c r="R136" s="230"/>
      <c r="S136" s="230"/>
      <c r="T136" s="230"/>
      <c r="U136" s="230"/>
      <c r="V136" s="230"/>
      <c r="W136" s="230"/>
      <c r="X136" s="230"/>
      <c r="Y136" s="184"/>
      <c r="Z136" s="184"/>
      <c r="AA136" s="184"/>
      <c r="AC136" s="109" t="s">
        <v>424</v>
      </c>
    </row>
    <row r="137" spans="8:29" ht="31.5" customHeight="1">
      <c r="H137" s="230" t="s">
        <v>132</v>
      </c>
      <c r="I137" s="230"/>
      <c r="J137" s="230"/>
      <c r="K137" s="230"/>
      <c r="L137" s="230"/>
      <c r="M137" s="230"/>
      <c r="N137" s="230"/>
      <c r="O137" s="230"/>
      <c r="P137" s="230"/>
      <c r="Q137" s="230"/>
      <c r="R137" s="230"/>
      <c r="S137" s="230"/>
      <c r="T137" s="230"/>
      <c r="U137" s="230"/>
      <c r="V137" s="230"/>
      <c r="W137" s="230"/>
      <c r="X137" s="230"/>
      <c r="Y137" s="184"/>
      <c r="Z137" s="184"/>
      <c r="AA137" s="184"/>
      <c r="AC137" s="108" t="s">
        <v>425</v>
      </c>
    </row>
    <row r="138" ht="15">
      <c r="AC138" s="109" t="s">
        <v>426</v>
      </c>
    </row>
    <row r="139" ht="15">
      <c r="AC139" s="108" t="s">
        <v>427</v>
      </c>
    </row>
    <row r="140" ht="15">
      <c r="AC140" s="109" t="s">
        <v>428</v>
      </c>
    </row>
    <row r="141" ht="15">
      <c r="AC141" s="108" t="s">
        <v>429</v>
      </c>
    </row>
    <row r="142" ht="15">
      <c r="AC142" s="109" t="s">
        <v>430</v>
      </c>
    </row>
    <row r="143" ht="15">
      <c r="AC143" s="108" t="s">
        <v>431</v>
      </c>
    </row>
    <row r="144" ht="15">
      <c r="AC144" s="109" t="s">
        <v>432</v>
      </c>
    </row>
    <row r="145" ht="15">
      <c r="AC145" s="108" t="s">
        <v>433</v>
      </c>
    </row>
    <row r="146" ht="15">
      <c r="AC146" s="109" t="s">
        <v>434</v>
      </c>
    </row>
    <row r="147" ht="15">
      <c r="AC147" s="108" t="s">
        <v>435</v>
      </c>
    </row>
    <row r="148" ht="15">
      <c r="AC148" s="109" t="s">
        <v>436</v>
      </c>
    </row>
    <row r="149" ht="15">
      <c r="AC149" s="108" t="s">
        <v>437</v>
      </c>
    </row>
    <row r="150" ht="15">
      <c r="AC150" s="109" t="s">
        <v>438</v>
      </c>
    </row>
    <row r="151" ht="15">
      <c r="AC151" s="108" t="s">
        <v>439</v>
      </c>
    </row>
    <row r="152" ht="15">
      <c r="AC152" s="109" t="s">
        <v>440</v>
      </c>
    </row>
    <row r="153" ht="15">
      <c r="AC153" s="108" t="s">
        <v>441</v>
      </c>
    </row>
    <row r="154" ht="15">
      <c r="AC154" s="109" t="s">
        <v>442</v>
      </c>
    </row>
    <row r="155" ht="15">
      <c r="AC155" s="108" t="s">
        <v>443</v>
      </c>
    </row>
    <row r="156" ht="15">
      <c r="AC156" s="109" t="s">
        <v>444</v>
      </c>
    </row>
    <row r="157" ht="15">
      <c r="AC157" s="108" t="s">
        <v>445</v>
      </c>
    </row>
    <row r="158" ht="15">
      <c r="AC158" s="109" t="s">
        <v>446</v>
      </c>
    </row>
    <row r="159" ht="15">
      <c r="AC159" s="108" t="s">
        <v>447</v>
      </c>
    </row>
    <row r="160" ht="15">
      <c r="AC160" s="109" t="s">
        <v>448</v>
      </c>
    </row>
    <row r="161" ht="15">
      <c r="AC161" s="108" t="s">
        <v>449</v>
      </c>
    </row>
    <row r="162" ht="15">
      <c r="AC162" s="109" t="s">
        <v>450</v>
      </c>
    </row>
    <row r="163" ht="15">
      <c r="AC163" s="108" t="s">
        <v>451</v>
      </c>
    </row>
    <row r="164" ht="15">
      <c r="AC164" s="109" t="s">
        <v>452</v>
      </c>
    </row>
    <row r="165" ht="15">
      <c r="AC165" s="108" t="s">
        <v>453</v>
      </c>
    </row>
    <row r="166" ht="15">
      <c r="AC166" s="109" t="s">
        <v>454</v>
      </c>
    </row>
    <row r="167" ht="15">
      <c r="AC167" s="108" t="s">
        <v>455</v>
      </c>
    </row>
    <row r="168" ht="15">
      <c r="AC168" s="109" t="s">
        <v>456</v>
      </c>
    </row>
    <row r="169" ht="15">
      <c r="AC169" s="108" t="s">
        <v>457</v>
      </c>
    </row>
    <row r="170" ht="15">
      <c r="AC170" s="109" t="s">
        <v>458</v>
      </c>
    </row>
    <row r="171" ht="15">
      <c r="AC171" s="108" t="s">
        <v>459</v>
      </c>
    </row>
    <row r="172" ht="15">
      <c r="AC172" s="109" t="s">
        <v>460</v>
      </c>
    </row>
    <row r="173" ht="15">
      <c r="AC173" s="108" t="s">
        <v>461</v>
      </c>
    </row>
    <row r="174" ht="15">
      <c r="AC174" s="109" t="s">
        <v>462</v>
      </c>
    </row>
    <row r="175" ht="15">
      <c r="AC175" s="108" t="s">
        <v>463</v>
      </c>
    </row>
    <row r="176" ht="15">
      <c r="AC176" s="109" t="s">
        <v>464</v>
      </c>
    </row>
    <row r="177" ht="15">
      <c r="AC177" s="108" t="s">
        <v>465</v>
      </c>
    </row>
    <row r="178" ht="15">
      <c r="AC178" s="109" t="s">
        <v>466</v>
      </c>
    </row>
    <row r="179" ht="15">
      <c r="AC179" s="108" t="s">
        <v>467</v>
      </c>
    </row>
    <row r="180" ht="15">
      <c r="AC180" s="109" t="s">
        <v>468</v>
      </c>
    </row>
    <row r="181" ht="15">
      <c r="AC181" s="108" t="s">
        <v>469</v>
      </c>
    </row>
    <row r="182" ht="15">
      <c r="AC182" s="109" t="s">
        <v>470</v>
      </c>
    </row>
    <row r="183" ht="15">
      <c r="AC183" s="108" t="s">
        <v>471</v>
      </c>
    </row>
    <row r="184" ht="15">
      <c r="AC184" s="109" t="s">
        <v>472</v>
      </c>
    </row>
    <row r="185" ht="15">
      <c r="AC185" s="108" t="s">
        <v>473</v>
      </c>
    </row>
    <row r="186" ht="15">
      <c r="AC186" s="109" t="s">
        <v>474</v>
      </c>
    </row>
    <row r="187" ht="15">
      <c r="AC187" s="108" t="s">
        <v>475</v>
      </c>
    </row>
    <row r="188" ht="15">
      <c r="AC188" s="109" t="s">
        <v>476</v>
      </c>
    </row>
    <row r="189" ht="15">
      <c r="AC189" s="108" t="s">
        <v>477</v>
      </c>
    </row>
    <row r="190" ht="15">
      <c r="AC190" s="109" t="s">
        <v>478</v>
      </c>
    </row>
    <row r="191" ht="15">
      <c r="AC191" s="108" t="s">
        <v>479</v>
      </c>
    </row>
    <row r="192" ht="15">
      <c r="AC192" s="109" t="s">
        <v>480</v>
      </c>
    </row>
    <row r="193" ht="15">
      <c r="AC193" s="108" t="s">
        <v>481</v>
      </c>
    </row>
    <row r="194" ht="15">
      <c r="AC194" s="109" t="s">
        <v>482</v>
      </c>
    </row>
    <row r="195" ht="15">
      <c r="AC195" s="108" t="s">
        <v>483</v>
      </c>
    </row>
    <row r="196" ht="15">
      <c r="AC196" s="109" t="s">
        <v>484</v>
      </c>
    </row>
    <row r="197" ht="15">
      <c r="AC197" s="108" t="s">
        <v>485</v>
      </c>
    </row>
    <row r="198" ht="15">
      <c r="AC198" s="109" t="s">
        <v>486</v>
      </c>
    </row>
    <row r="199" ht="15">
      <c r="AC199" s="108" t="s">
        <v>487</v>
      </c>
    </row>
    <row r="200" ht="15">
      <c r="AC200" s="109" t="s">
        <v>488</v>
      </c>
    </row>
    <row r="201" ht="15">
      <c r="AC201" s="108" t="s">
        <v>489</v>
      </c>
    </row>
    <row r="202" ht="15">
      <c r="AC202" s="109" t="s">
        <v>490</v>
      </c>
    </row>
    <row r="203" ht="15">
      <c r="AC203" s="108" t="s">
        <v>491</v>
      </c>
    </row>
    <row r="204" ht="15">
      <c r="AC204" s="109" t="s">
        <v>492</v>
      </c>
    </row>
    <row r="205" ht="15">
      <c r="AC205" s="108" t="s">
        <v>493</v>
      </c>
    </row>
    <row r="206" ht="15">
      <c r="AC206" s="109" t="s">
        <v>494</v>
      </c>
    </row>
    <row r="207" ht="15">
      <c r="AC207" s="108" t="s">
        <v>495</v>
      </c>
    </row>
    <row r="208" ht="15">
      <c r="AC208" s="109" t="s">
        <v>496</v>
      </c>
    </row>
    <row r="209" ht="15">
      <c r="AC209" s="108" t="s">
        <v>497</v>
      </c>
    </row>
    <row r="210" ht="15">
      <c r="AC210" s="109" t="s">
        <v>498</v>
      </c>
    </row>
    <row r="211" ht="15">
      <c r="AC211" s="108" t="s">
        <v>499</v>
      </c>
    </row>
    <row r="212" ht="15">
      <c r="AC212" s="109" t="s">
        <v>500</v>
      </c>
    </row>
    <row r="213" ht="15">
      <c r="AC213" s="108" t="s">
        <v>501</v>
      </c>
    </row>
    <row r="214" ht="15">
      <c r="AC214" s="109" t="s">
        <v>502</v>
      </c>
    </row>
    <row r="215" ht="15">
      <c r="AC215" s="108" t="s">
        <v>503</v>
      </c>
    </row>
    <row r="216" ht="15">
      <c r="AC216" s="109" t="s">
        <v>504</v>
      </c>
    </row>
    <row r="217" ht="15">
      <c r="AC217" s="108" t="s">
        <v>505</v>
      </c>
    </row>
    <row r="218" ht="15">
      <c r="AC218" s="109" t="s">
        <v>506</v>
      </c>
    </row>
    <row r="219" ht="15">
      <c r="AC219" s="108" t="s">
        <v>507</v>
      </c>
    </row>
    <row r="220" ht="15">
      <c r="AC220" s="109" t="s">
        <v>508</v>
      </c>
    </row>
    <row r="221" ht="15">
      <c r="AC221" s="108" t="s">
        <v>509</v>
      </c>
    </row>
    <row r="222" ht="15">
      <c r="AC222" s="109" t="s">
        <v>510</v>
      </c>
    </row>
    <row r="223" ht="15">
      <c r="AC223" s="108" t="s">
        <v>511</v>
      </c>
    </row>
    <row r="224" ht="15">
      <c r="AC224" s="109" t="s">
        <v>512</v>
      </c>
    </row>
    <row r="225" ht="15">
      <c r="AC225" s="108" t="s">
        <v>513</v>
      </c>
    </row>
    <row r="226" ht="15">
      <c r="AC226" s="109" t="s">
        <v>514</v>
      </c>
    </row>
    <row r="227" ht="15">
      <c r="AC227" s="108" t="s">
        <v>515</v>
      </c>
    </row>
    <row r="228" ht="15">
      <c r="AC228" s="109" t="s">
        <v>516</v>
      </c>
    </row>
    <row r="229" ht="15">
      <c r="AC229" s="108" t="s">
        <v>517</v>
      </c>
    </row>
    <row r="230" ht="15">
      <c r="AC230" s="109" t="s">
        <v>518</v>
      </c>
    </row>
    <row r="231" ht="15">
      <c r="AC231" s="108" t="s">
        <v>519</v>
      </c>
    </row>
    <row r="232" ht="15">
      <c r="AC232" s="109" t="s">
        <v>520</v>
      </c>
    </row>
    <row r="233" ht="15">
      <c r="AC233" s="108" t="s">
        <v>521</v>
      </c>
    </row>
    <row r="234" ht="15">
      <c r="AC234" s="109" t="s">
        <v>522</v>
      </c>
    </row>
    <row r="235" ht="15">
      <c r="AC235" s="108" t="s">
        <v>523</v>
      </c>
    </row>
    <row r="236" ht="15">
      <c r="AC236" s="109" t="s">
        <v>524</v>
      </c>
    </row>
    <row r="237" ht="15">
      <c r="AC237" s="108" t="s">
        <v>525</v>
      </c>
    </row>
    <row r="238" ht="15">
      <c r="AC238" s="109" t="s">
        <v>526</v>
      </c>
    </row>
    <row r="239" ht="15">
      <c r="AC239" s="108" t="s">
        <v>527</v>
      </c>
    </row>
    <row r="240" ht="15">
      <c r="AC240" s="109" t="s">
        <v>528</v>
      </c>
    </row>
    <row r="241" ht="15">
      <c r="AC241" s="108" t="s">
        <v>529</v>
      </c>
    </row>
    <row r="242" ht="15">
      <c r="AC242" s="109" t="s">
        <v>530</v>
      </c>
    </row>
    <row r="243" ht="15">
      <c r="AC243" s="108" t="s">
        <v>531</v>
      </c>
    </row>
    <row r="244" ht="15">
      <c r="AC244" s="109" t="s">
        <v>532</v>
      </c>
    </row>
    <row r="245" ht="15">
      <c r="AC245" s="108" t="s">
        <v>533</v>
      </c>
    </row>
    <row r="246" ht="15">
      <c r="AC246" s="109" t="s">
        <v>534</v>
      </c>
    </row>
    <row r="247" ht="15">
      <c r="AC247" s="108" t="s">
        <v>535</v>
      </c>
    </row>
    <row r="248" ht="15">
      <c r="AC248" s="109" t="s">
        <v>536</v>
      </c>
    </row>
    <row r="249" ht="15">
      <c r="AC249" s="108" t="s">
        <v>537</v>
      </c>
    </row>
    <row r="250" ht="15">
      <c r="AC250" s="109" t="s">
        <v>538</v>
      </c>
    </row>
    <row r="251" ht="15">
      <c r="AC251" s="108" t="s">
        <v>539</v>
      </c>
    </row>
    <row r="252" ht="15">
      <c r="AC252" s="109" t="s">
        <v>540</v>
      </c>
    </row>
    <row r="253" ht="15">
      <c r="AC253" s="108" t="s">
        <v>541</v>
      </c>
    </row>
    <row r="254" ht="15">
      <c r="AC254" s="109" t="s">
        <v>542</v>
      </c>
    </row>
    <row r="255" ht="15">
      <c r="AC255" s="108" t="s">
        <v>543</v>
      </c>
    </row>
    <row r="256" ht="15">
      <c r="AC256" s="109" t="s">
        <v>544</v>
      </c>
    </row>
    <row r="257" ht="15">
      <c r="AC257" s="108" t="s">
        <v>545</v>
      </c>
    </row>
    <row r="258" ht="15">
      <c r="AC258" s="109" t="s">
        <v>546</v>
      </c>
    </row>
    <row r="259" ht="15">
      <c r="AC259" s="108" t="s">
        <v>547</v>
      </c>
    </row>
    <row r="260" ht="15">
      <c r="AC260" s="109" t="s">
        <v>548</v>
      </c>
    </row>
    <row r="261" ht="15">
      <c r="AC261" s="108" t="s">
        <v>549</v>
      </c>
    </row>
    <row r="262" ht="15">
      <c r="AC262" s="109" t="s">
        <v>550</v>
      </c>
    </row>
    <row r="263" ht="15">
      <c r="AC263" s="108" t="s">
        <v>551</v>
      </c>
    </row>
    <row r="264" ht="15">
      <c r="AC264" s="109" t="s">
        <v>552</v>
      </c>
    </row>
    <row r="265" ht="15">
      <c r="AC265" s="108" t="s">
        <v>553</v>
      </c>
    </row>
    <row r="266" ht="15">
      <c r="AC266" s="109" t="s">
        <v>554</v>
      </c>
    </row>
    <row r="267" ht="15">
      <c r="AC267" s="108" t="s">
        <v>555</v>
      </c>
    </row>
    <row r="268" ht="15">
      <c r="AC268" s="109" t="s">
        <v>556</v>
      </c>
    </row>
    <row r="269" ht="15">
      <c r="AC269" s="108" t="s">
        <v>557</v>
      </c>
    </row>
    <row r="270" ht="15">
      <c r="AC270" s="109" t="s">
        <v>558</v>
      </c>
    </row>
    <row r="271" ht="15">
      <c r="AC271" s="108" t="s">
        <v>559</v>
      </c>
    </row>
    <row r="272" ht="15">
      <c r="AC272" s="109" t="s">
        <v>560</v>
      </c>
    </row>
    <row r="273" ht="15">
      <c r="AC273" s="108" t="s">
        <v>561</v>
      </c>
    </row>
    <row r="274" ht="15">
      <c r="AC274" s="109" t="s">
        <v>562</v>
      </c>
    </row>
    <row r="275" ht="15">
      <c r="AC275" s="108" t="s">
        <v>563</v>
      </c>
    </row>
    <row r="276" ht="15">
      <c r="AC276" s="109" t="s">
        <v>564</v>
      </c>
    </row>
    <row r="277" ht="15">
      <c r="AC277" s="108" t="s">
        <v>565</v>
      </c>
    </row>
    <row r="278" ht="15">
      <c r="AC278" s="109" t="s">
        <v>566</v>
      </c>
    </row>
    <row r="279" ht="15">
      <c r="AC279" s="108" t="s">
        <v>567</v>
      </c>
    </row>
    <row r="280" ht="15">
      <c r="AC280" s="109" t="s">
        <v>568</v>
      </c>
    </row>
    <row r="281" ht="15">
      <c r="AC281" s="108" t="s">
        <v>569</v>
      </c>
    </row>
    <row r="282" ht="15">
      <c r="AC282" s="109" t="s">
        <v>570</v>
      </c>
    </row>
    <row r="283" ht="15">
      <c r="AC283" s="108" t="s">
        <v>571</v>
      </c>
    </row>
    <row r="284" ht="15">
      <c r="AC284" s="109" t="s">
        <v>572</v>
      </c>
    </row>
    <row r="285" ht="15">
      <c r="AC285" s="108" t="s">
        <v>573</v>
      </c>
    </row>
    <row r="286" ht="15">
      <c r="AC286" s="109" t="s">
        <v>574</v>
      </c>
    </row>
    <row r="287" ht="15">
      <c r="AC287" s="108" t="s">
        <v>575</v>
      </c>
    </row>
    <row r="288" ht="15">
      <c r="AC288" s="109" t="s">
        <v>576</v>
      </c>
    </row>
    <row r="289" ht="15">
      <c r="AC289" s="108" t="s">
        <v>577</v>
      </c>
    </row>
    <row r="290" ht="15">
      <c r="AC290" s="109" t="s">
        <v>578</v>
      </c>
    </row>
    <row r="291" ht="15">
      <c r="AC291" s="108" t="s">
        <v>579</v>
      </c>
    </row>
    <row r="292" ht="15">
      <c r="AC292" s="109" t="s">
        <v>580</v>
      </c>
    </row>
    <row r="293" ht="15">
      <c r="AC293" s="108" t="s">
        <v>581</v>
      </c>
    </row>
    <row r="294" ht="15">
      <c r="AC294" s="109" t="s">
        <v>582</v>
      </c>
    </row>
    <row r="295" ht="15">
      <c r="AC295" s="108" t="s">
        <v>583</v>
      </c>
    </row>
    <row r="296" ht="15">
      <c r="AC296" s="109" t="s">
        <v>584</v>
      </c>
    </row>
    <row r="297" ht="15">
      <c r="AC297" s="108" t="s">
        <v>585</v>
      </c>
    </row>
    <row r="298" ht="15">
      <c r="AC298" s="109" t="s">
        <v>586</v>
      </c>
    </row>
    <row r="299" ht="15">
      <c r="AC299" s="108" t="s">
        <v>587</v>
      </c>
    </row>
    <row r="300" ht="15">
      <c r="AC300" s="109" t="s">
        <v>588</v>
      </c>
    </row>
    <row r="301" ht="15">
      <c r="AC301" s="108" t="s">
        <v>589</v>
      </c>
    </row>
    <row r="302" ht="15">
      <c r="AC302" s="109" t="s">
        <v>590</v>
      </c>
    </row>
    <row r="303" ht="15">
      <c r="AC303" s="108" t="s">
        <v>591</v>
      </c>
    </row>
    <row r="304" ht="15">
      <c r="AC304" s="109" t="s">
        <v>592</v>
      </c>
    </row>
    <row r="305" ht="15">
      <c r="AC305" s="108" t="s">
        <v>593</v>
      </c>
    </row>
    <row r="306" ht="15">
      <c r="AC306" s="109" t="s">
        <v>594</v>
      </c>
    </row>
    <row r="307" ht="15">
      <c r="AC307" s="108" t="s">
        <v>595</v>
      </c>
    </row>
    <row r="308" ht="15">
      <c r="AC308" s="109" t="s">
        <v>596</v>
      </c>
    </row>
    <row r="309" ht="15">
      <c r="AC309" s="108" t="s">
        <v>597</v>
      </c>
    </row>
    <row r="310" ht="15">
      <c r="AC310" s="109" t="s">
        <v>598</v>
      </c>
    </row>
    <row r="311" ht="15">
      <c r="AC311" s="108" t="s">
        <v>599</v>
      </c>
    </row>
    <row r="312" ht="15">
      <c r="AC312" s="109" t="s">
        <v>600</v>
      </c>
    </row>
    <row r="313" ht="15">
      <c r="AC313" s="108" t="s">
        <v>601</v>
      </c>
    </row>
    <row r="314" ht="15">
      <c r="AC314" s="109" t="s">
        <v>602</v>
      </c>
    </row>
    <row r="315" ht="15">
      <c r="AC315" s="108" t="s">
        <v>603</v>
      </c>
    </row>
    <row r="316" ht="15">
      <c r="AC316" s="109" t="s">
        <v>604</v>
      </c>
    </row>
    <row r="317" ht="15">
      <c r="AC317" s="108" t="s">
        <v>605</v>
      </c>
    </row>
    <row r="318" ht="15">
      <c r="AC318" s="109" t="s">
        <v>606</v>
      </c>
    </row>
    <row r="319" ht="15">
      <c r="AC319" s="108" t="s">
        <v>607</v>
      </c>
    </row>
    <row r="320" ht="15">
      <c r="AC320" s="109" t="s">
        <v>608</v>
      </c>
    </row>
    <row r="321" ht="15">
      <c r="AC321" s="108" t="s">
        <v>609</v>
      </c>
    </row>
    <row r="322" ht="15">
      <c r="AC322" s="109" t="s">
        <v>610</v>
      </c>
    </row>
    <row r="323" ht="15">
      <c r="AC323" s="108" t="s">
        <v>611</v>
      </c>
    </row>
    <row r="324" ht="15">
      <c r="AC324" s="109" t="s">
        <v>612</v>
      </c>
    </row>
    <row r="325" ht="15">
      <c r="AC325" s="108" t="s">
        <v>613</v>
      </c>
    </row>
    <row r="326" ht="15">
      <c r="AC326" s="109" t="s">
        <v>614</v>
      </c>
    </row>
    <row r="327" ht="15">
      <c r="AC327" s="108" t="s">
        <v>615</v>
      </c>
    </row>
    <row r="328" ht="15">
      <c r="AC328" s="109" t="s">
        <v>616</v>
      </c>
    </row>
    <row r="329" ht="15">
      <c r="AC329" s="108" t="s">
        <v>617</v>
      </c>
    </row>
    <row r="330" ht="15">
      <c r="AC330" s="109" t="s">
        <v>618</v>
      </c>
    </row>
    <row r="331" ht="15">
      <c r="AC331" s="108" t="s">
        <v>619</v>
      </c>
    </row>
    <row r="332" ht="15">
      <c r="AC332" s="109" t="s">
        <v>620</v>
      </c>
    </row>
    <row r="333" ht="15">
      <c r="AC333" s="108" t="s">
        <v>621</v>
      </c>
    </row>
    <row r="334" ht="15">
      <c r="AC334" s="109" t="s">
        <v>622</v>
      </c>
    </row>
    <row r="335" ht="15">
      <c r="AC335" s="108" t="s">
        <v>623</v>
      </c>
    </row>
    <row r="336" ht="15">
      <c r="AC336" s="109" t="s">
        <v>624</v>
      </c>
    </row>
    <row r="337" ht="15">
      <c r="AC337" s="108" t="s">
        <v>625</v>
      </c>
    </row>
    <row r="338" ht="15">
      <c r="AC338" s="109" t="s">
        <v>626</v>
      </c>
    </row>
    <row r="339" ht="15">
      <c r="AC339" s="108" t="s">
        <v>627</v>
      </c>
    </row>
    <row r="340" ht="15">
      <c r="AC340" s="109" t="s">
        <v>628</v>
      </c>
    </row>
    <row r="341" ht="15">
      <c r="AC341" s="108" t="s">
        <v>629</v>
      </c>
    </row>
    <row r="342" ht="15">
      <c r="AC342" s="109" t="s">
        <v>630</v>
      </c>
    </row>
    <row r="343" ht="15">
      <c r="AC343" s="108" t="s">
        <v>631</v>
      </c>
    </row>
    <row r="344" ht="15">
      <c r="AC344" s="109" t="s">
        <v>632</v>
      </c>
    </row>
    <row r="345" ht="15">
      <c r="AC345" s="108" t="s">
        <v>633</v>
      </c>
    </row>
    <row r="346" ht="15">
      <c r="AC346" s="109" t="s">
        <v>634</v>
      </c>
    </row>
    <row r="347" ht="15">
      <c r="AC347" s="108" t="s">
        <v>635</v>
      </c>
    </row>
    <row r="348" ht="15">
      <c r="AC348" s="109" t="s">
        <v>636</v>
      </c>
    </row>
    <row r="349" ht="15">
      <c r="AC349" s="108" t="s">
        <v>637</v>
      </c>
    </row>
    <row r="350" ht="15">
      <c r="AC350" s="109" t="s">
        <v>638</v>
      </c>
    </row>
    <row r="351" ht="15">
      <c r="AC351" s="108" t="s">
        <v>0</v>
      </c>
    </row>
    <row r="352" ht="15">
      <c r="AC352" s="109" t="s">
        <v>1</v>
      </c>
    </row>
    <row r="353" ht="15">
      <c r="AC353" s="108" t="s">
        <v>2</v>
      </c>
    </row>
    <row r="354" ht="15">
      <c r="AC354" s="109" t="s">
        <v>3</v>
      </c>
    </row>
    <row r="355" ht="15">
      <c r="AC355" s="108" t="s">
        <v>4</v>
      </c>
    </row>
    <row r="356" ht="15">
      <c r="AC356" s="109" t="s">
        <v>5</v>
      </c>
    </row>
    <row r="357" ht="15">
      <c r="AC357" s="108" t="s">
        <v>6</v>
      </c>
    </row>
    <row r="358" ht="15">
      <c r="AC358" s="109" t="s">
        <v>7</v>
      </c>
    </row>
    <row r="359" ht="15">
      <c r="AC359" s="108" t="s">
        <v>8</v>
      </c>
    </row>
    <row r="360" ht="15">
      <c r="AC360" s="109" t="s">
        <v>9</v>
      </c>
    </row>
    <row r="361" ht="15">
      <c r="AC361" s="108" t="s">
        <v>10</v>
      </c>
    </row>
    <row r="362" ht="15">
      <c r="AC362" s="109" t="s">
        <v>11</v>
      </c>
    </row>
    <row r="363" ht="15">
      <c r="AC363" s="108" t="s">
        <v>12</v>
      </c>
    </row>
    <row r="364" ht="15">
      <c r="AC364" s="109" t="s">
        <v>13</v>
      </c>
    </row>
    <row r="365" ht="15">
      <c r="AC365" s="108" t="s">
        <v>14</v>
      </c>
    </row>
    <row r="366" ht="15">
      <c r="AC366" s="109" t="s">
        <v>15</v>
      </c>
    </row>
    <row r="367" ht="15">
      <c r="AC367" s="108" t="s">
        <v>16</v>
      </c>
    </row>
    <row r="368" ht="15">
      <c r="AC368" s="109" t="s">
        <v>17</v>
      </c>
    </row>
    <row r="369" ht="15">
      <c r="AC369" s="108" t="s">
        <v>18</v>
      </c>
    </row>
    <row r="370" ht="15">
      <c r="AC370" s="109" t="s">
        <v>19</v>
      </c>
    </row>
    <row r="371" ht="15">
      <c r="AC371" s="108" t="s">
        <v>20</v>
      </c>
    </row>
    <row r="372" ht="15">
      <c r="AC372" s="109" t="s">
        <v>21</v>
      </c>
    </row>
    <row r="373" ht="15">
      <c r="AC373" s="108" t="s">
        <v>22</v>
      </c>
    </row>
    <row r="374" ht="15">
      <c r="AC374" s="109" t="s">
        <v>23</v>
      </c>
    </row>
    <row r="375" ht="15">
      <c r="AC375" s="108" t="s">
        <v>24</v>
      </c>
    </row>
    <row r="376" ht="15">
      <c r="AC376" s="109" t="s">
        <v>25</v>
      </c>
    </row>
    <row r="377" ht="15">
      <c r="AC377" s="108" t="s">
        <v>26</v>
      </c>
    </row>
    <row r="378" ht="15">
      <c r="AC378" s="109" t="s">
        <v>27</v>
      </c>
    </row>
    <row r="379" ht="15">
      <c r="AC379" s="108" t="s">
        <v>28</v>
      </c>
    </row>
    <row r="380" ht="15">
      <c r="AC380" s="109" t="s">
        <v>29</v>
      </c>
    </row>
    <row r="381" ht="15">
      <c r="AC381" s="108" t="s">
        <v>30</v>
      </c>
    </row>
    <row r="382" ht="15">
      <c r="AC382" s="109" t="s">
        <v>31</v>
      </c>
    </row>
    <row r="383" ht="15">
      <c r="AC383" s="108" t="s">
        <v>32</v>
      </c>
    </row>
    <row r="384" ht="15">
      <c r="AC384" s="109" t="s">
        <v>33</v>
      </c>
    </row>
    <row r="385" ht="15">
      <c r="AC385" s="108" t="s">
        <v>34</v>
      </c>
    </row>
    <row r="386" ht="15">
      <c r="AC386" s="109" t="s">
        <v>35</v>
      </c>
    </row>
    <row r="387" ht="15">
      <c r="AC387" s="108" t="s">
        <v>36</v>
      </c>
    </row>
    <row r="388" ht="15">
      <c r="AC388" s="109" t="s">
        <v>37</v>
      </c>
    </row>
    <row r="389" ht="15">
      <c r="AC389" s="108" t="s">
        <v>38</v>
      </c>
    </row>
    <row r="390" ht="15">
      <c r="AC390" s="109" t="s">
        <v>39</v>
      </c>
    </row>
    <row r="391" ht="15">
      <c r="AC391" s="108" t="s">
        <v>40</v>
      </c>
    </row>
    <row r="392" ht="15">
      <c r="AC392" s="109" t="s">
        <v>41</v>
      </c>
    </row>
    <row r="393" ht="15">
      <c r="AC393" s="108" t="s">
        <v>42</v>
      </c>
    </row>
    <row r="394" ht="15">
      <c r="AC394" s="109" t="s">
        <v>43</v>
      </c>
    </row>
    <row r="395" ht="15">
      <c r="AC395" s="108" t="s">
        <v>44</v>
      </c>
    </row>
    <row r="396" ht="15">
      <c r="AC396" s="109" t="s">
        <v>45</v>
      </c>
    </row>
    <row r="397" ht="15">
      <c r="AC397" s="108" t="s">
        <v>46</v>
      </c>
    </row>
    <row r="398" ht="15">
      <c r="AC398" s="109" t="s">
        <v>47</v>
      </c>
    </row>
    <row r="399" ht="15">
      <c r="AC399" s="108" t="s">
        <v>48</v>
      </c>
    </row>
    <row r="400" ht="15">
      <c r="AC400" s="109" t="s">
        <v>49</v>
      </c>
    </row>
    <row r="401" ht="15">
      <c r="AC401" s="108" t="s">
        <v>50</v>
      </c>
    </row>
    <row r="402" ht="15">
      <c r="AC402" s="109" t="s">
        <v>51</v>
      </c>
    </row>
    <row r="403" ht="15">
      <c r="AC403" s="108" t="s">
        <v>52</v>
      </c>
    </row>
    <row r="404" ht="15">
      <c r="AC404" s="109" t="s">
        <v>53</v>
      </c>
    </row>
    <row r="405" ht="15">
      <c r="AC405" s="108" t="s">
        <v>54</v>
      </c>
    </row>
    <row r="406" ht="15">
      <c r="AC406" s="109" t="s">
        <v>55</v>
      </c>
    </row>
    <row r="407" ht="15">
      <c r="AC407" s="108" t="s">
        <v>56</v>
      </c>
    </row>
    <row r="408" ht="15">
      <c r="AC408" s="109" t="s">
        <v>57</v>
      </c>
    </row>
    <row r="409" ht="15">
      <c r="AC409" s="108" t="s">
        <v>58</v>
      </c>
    </row>
    <row r="410" ht="15">
      <c r="AC410" s="109" t="s">
        <v>59</v>
      </c>
    </row>
    <row r="411" ht="15">
      <c r="AC411" s="108" t="s">
        <v>60</v>
      </c>
    </row>
    <row r="412" ht="15">
      <c r="AC412" s="109" t="s">
        <v>61</v>
      </c>
    </row>
    <row r="413" ht="15">
      <c r="AC413" s="108" t="s">
        <v>62</v>
      </c>
    </row>
    <row r="414" ht="15">
      <c r="AC414" s="109" t="s">
        <v>63</v>
      </c>
    </row>
    <row r="415" ht="15">
      <c r="AC415" s="108" t="s">
        <v>64</v>
      </c>
    </row>
    <row r="416" ht="15">
      <c r="AC416" s="109" t="s">
        <v>65</v>
      </c>
    </row>
    <row r="417" ht="15">
      <c r="AC417" s="108" t="s">
        <v>66</v>
      </c>
    </row>
    <row r="418" ht="15">
      <c r="AC418" s="109" t="s">
        <v>658</v>
      </c>
    </row>
    <row r="419" ht="15">
      <c r="AC419" s="108" t="s">
        <v>67</v>
      </c>
    </row>
    <row r="420" ht="15">
      <c r="AC420" s="109" t="s">
        <v>68</v>
      </c>
    </row>
    <row r="421" ht="15">
      <c r="AC421" s="108" t="s">
        <v>69</v>
      </c>
    </row>
    <row r="422" ht="15">
      <c r="AC422" s="109" t="s">
        <v>70</v>
      </c>
    </row>
    <row r="423" ht="15">
      <c r="AC423" s="108" t="s">
        <v>71</v>
      </c>
    </row>
    <row r="424" ht="15">
      <c r="AC424" s="109" t="s">
        <v>72</v>
      </c>
    </row>
    <row r="425" ht="15">
      <c r="AC425" s="108" t="s">
        <v>73</v>
      </c>
    </row>
    <row r="426" ht="15">
      <c r="AC426" s="109" t="s">
        <v>74</v>
      </c>
    </row>
    <row r="427" ht="15">
      <c r="AC427" s="108" t="s">
        <v>75</v>
      </c>
    </row>
    <row r="428" ht="15">
      <c r="AC428" s="109" t="s">
        <v>76</v>
      </c>
    </row>
    <row r="429" ht="15">
      <c r="AC429" s="108" t="s">
        <v>77</v>
      </c>
    </row>
    <row r="430" ht="15">
      <c r="AC430" s="109" t="s">
        <v>78</v>
      </c>
    </row>
    <row r="431" ht="15">
      <c r="AC431" s="108" t="s">
        <v>79</v>
      </c>
    </row>
    <row r="432" ht="15">
      <c r="AC432" s="109" t="s">
        <v>421</v>
      </c>
    </row>
    <row r="433" ht="15">
      <c r="AC433" s="108" t="s">
        <v>80</v>
      </c>
    </row>
    <row r="434" ht="15">
      <c r="AC434" s="109" t="s">
        <v>81</v>
      </c>
    </row>
    <row r="435" ht="15">
      <c r="AC435" s="108" t="s">
        <v>82</v>
      </c>
    </row>
    <row r="436" ht="15">
      <c r="AC436" s="109" t="s">
        <v>83</v>
      </c>
    </row>
    <row r="437" ht="15">
      <c r="AC437" s="108" t="s">
        <v>84</v>
      </c>
    </row>
    <row r="438" ht="15">
      <c r="AC438" s="109" t="s">
        <v>85</v>
      </c>
    </row>
    <row r="439" ht="15">
      <c r="AC439" s="108" t="s">
        <v>86</v>
      </c>
    </row>
    <row r="440" ht="15">
      <c r="AC440" s="109" t="s">
        <v>87</v>
      </c>
    </row>
    <row r="441" ht="15">
      <c r="AC441" s="108" t="s">
        <v>88</v>
      </c>
    </row>
    <row r="442" ht="15">
      <c r="AC442" s="109" t="s">
        <v>89</v>
      </c>
    </row>
    <row r="443" ht="15">
      <c r="AC443" s="108" t="s">
        <v>90</v>
      </c>
    </row>
    <row r="444" ht="15">
      <c r="AC444" s="109" t="s">
        <v>91</v>
      </c>
    </row>
    <row r="445" ht="15">
      <c r="AC445" s="108" t="s">
        <v>92</v>
      </c>
    </row>
    <row r="446" ht="15">
      <c r="AC446" s="109" t="s">
        <v>93</v>
      </c>
    </row>
    <row r="447" ht="15">
      <c r="AC447" s="108" t="s">
        <v>94</v>
      </c>
    </row>
    <row r="448" ht="15">
      <c r="AC448" s="109" t="s">
        <v>95</v>
      </c>
    </row>
    <row r="449" ht="15">
      <c r="AC449" s="108" t="s">
        <v>96</v>
      </c>
    </row>
    <row r="450" ht="15">
      <c r="AC450" s="109" t="s">
        <v>97</v>
      </c>
    </row>
    <row r="451" ht="15">
      <c r="AC451" s="108" t="s">
        <v>98</v>
      </c>
    </row>
    <row r="452" ht="15">
      <c r="AC452" s="109" t="s">
        <v>99</v>
      </c>
    </row>
    <row r="453" ht="15">
      <c r="AC453" s="108" t="s">
        <v>100</v>
      </c>
    </row>
    <row r="454" ht="15">
      <c r="AC454" s="109" t="s">
        <v>101</v>
      </c>
    </row>
    <row r="455" ht="15">
      <c r="AC455" s="108" t="s">
        <v>102</v>
      </c>
    </row>
    <row r="456" ht="15">
      <c r="AC456" s="109" t="s">
        <v>103</v>
      </c>
    </row>
    <row r="457" ht="15">
      <c r="AC457" s="108" t="s">
        <v>104</v>
      </c>
    </row>
    <row r="458" ht="15">
      <c r="AC458" s="109" t="s">
        <v>105</v>
      </c>
    </row>
    <row r="459" ht="15">
      <c r="AC459" s="108" t="s">
        <v>106</v>
      </c>
    </row>
    <row r="460" ht="15">
      <c r="AC460" s="109" t="s">
        <v>107</v>
      </c>
    </row>
    <row r="461" ht="15">
      <c r="AC461" s="108" t="s">
        <v>108</v>
      </c>
    </row>
    <row r="462" ht="15">
      <c r="AC462" s="109" t="s">
        <v>109</v>
      </c>
    </row>
    <row r="463" ht="15">
      <c r="AC463" s="108" t="s">
        <v>110</v>
      </c>
    </row>
    <row r="464" ht="15">
      <c r="AC464" s="109" t="s">
        <v>111</v>
      </c>
    </row>
    <row r="465" ht="15">
      <c r="AC465" s="108" t="s">
        <v>112</v>
      </c>
    </row>
    <row r="466" ht="15">
      <c r="AC466" s="109" t="s">
        <v>113</v>
      </c>
    </row>
    <row r="467" ht="15">
      <c r="AC467" s="108" t="s">
        <v>114</v>
      </c>
    </row>
    <row r="468" ht="15">
      <c r="AC468" s="109" t="s">
        <v>115</v>
      </c>
    </row>
    <row r="469" ht="15">
      <c r="AC469" s="108" t="s">
        <v>116</v>
      </c>
    </row>
    <row r="470" ht="15">
      <c r="AC470" s="109" t="s">
        <v>117</v>
      </c>
    </row>
    <row r="471" ht="15">
      <c r="AC471" s="108" t="s">
        <v>118</v>
      </c>
    </row>
    <row r="472" ht="15">
      <c r="AC472" s="109" t="s">
        <v>119</v>
      </c>
    </row>
    <row r="473" ht="15">
      <c r="AC473" s="108" t="s">
        <v>120</v>
      </c>
    </row>
    <row r="474" ht="15">
      <c r="AC474" s="109" t="s">
        <v>121</v>
      </c>
    </row>
    <row r="475" ht="15">
      <c r="AC475" s="108" t="s">
        <v>122</v>
      </c>
    </row>
    <row r="476" ht="15">
      <c r="AC476" s="109" t="s">
        <v>123</v>
      </c>
    </row>
    <row r="477" ht="15">
      <c r="AC477" s="108" t="s">
        <v>124</v>
      </c>
    </row>
    <row r="478" ht="15">
      <c r="AC478" s="109" t="s">
        <v>125</v>
      </c>
    </row>
    <row r="479" ht="15">
      <c r="AC479" s="108" t="s">
        <v>126</v>
      </c>
    </row>
  </sheetData>
  <sheetProtection password="CF41" sheet="1" formatRows="0"/>
  <mergeCells count="128">
    <mergeCell ref="H130:R130"/>
    <mergeCell ref="H137:AA137"/>
    <mergeCell ref="H118:I119"/>
    <mergeCell ref="J118:L118"/>
    <mergeCell ref="H106:I106"/>
    <mergeCell ref="H135:AA135"/>
    <mergeCell ref="H136:AA136"/>
    <mergeCell ref="P118:R118"/>
    <mergeCell ref="S108:U108"/>
    <mergeCell ref="V108:X108"/>
    <mergeCell ref="P86:R86"/>
    <mergeCell ref="S86:U86"/>
    <mergeCell ref="V86:X86"/>
    <mergeCell ref="Y86:AA86"/>
    <mergeCell ref="H117:AA117"/>
    <mergeCell ref="S118:U118"/>
    <mergeCell ref="J108:L108"/>
    <mergeCell ref="M108:O108"/>
    <mergeCell ref="J86:L86"/>
    <mergeCell ref="M86:O86"/>
    <mergeCell ref="M70:O70"/>
    <mergeCell ref="P70:R70"/>
    <mergeCell ref="S70:U70"/>
    <mergeCell ref="V70:X70"/>
    <mergeCell ref="H107:AA107"/>
    <mergeCell ref="H108:I109"/>
    <mergeCell ref="Y108:AA108"/>
    <mergeCell ref="H84:I84"/>
    <mergeCell ref="H85:AA85"/>
    <mergeCell ref="H86:I87"/>
    <mergeCell ref="H4:V4"/>
    <mergeCell ref="W4:X4"/>
    <mergeCell ref="Y4:AA4"/>
    <mergeCell ref="H68:I68"/>
    <mergeCell ref="H69:AA69"/>
    <mergeCell ref="H70:I71"/>
    <mergeCell ref="J70:L70"/>
    <mergeCell ref="Y70:AA70"/>
    <mergeCell ref="P51:R51"/>
    <mergeCell ref="S51:U51"/>
    <mergeCell ref="P126:R126"/>
    <mergeCell ref="S126:U126"/>
    <mergeCell ref="V126:X126"/>
    <mergeCell ref="V118:X118"/>
    <mergeCell ref="Y118:AA118"/>
    <mergeCell ref="H124:I124"/>
    <mergeCell ref="Y126:AA126"/>
    <mergeCell ref="H125:AA125"/>
    <mergeCell ref="M118:O118"/>
    <mergeCell ref="P108:R108"/>
    <mergeCell ref="H116:I116"/>
    <mergeCell ref="H126:I127"/>
    <mergeCell ref="J126:L126"/>
    <mergeCell ref="M126:O126"/>
    <mergeCell ref="H49:I49"/>
    <mergeCell ref="H50:AA50"/>
    <mergeCell ref="H51:I52"/>
    <mergeCell ref="J51:L51"/>
    <mergeCell ref="M51:O51"/>
    <mergeCell ref="V51:X51"/>
    <mergeCell ref="Y51:AA51"/>
    <mergeCell ref="H38:I38"/>
    <mergeCell ref="H39:AA39"/>
    <mergeCell ref="H40:I41"/>
    <mergeCell ref="J40:L40"/>
    <mergeCell ref="M40:O40"/>
    <mergeCell ref="P40:R40"/>
    <mergeCell ref="S40:U40"/>
    <mergeCell ref="V40:X40"/>
    <mergeCell ref="Y40:AA40"/>
    <mergeCell ref="H6:I6"/>
    <mergeCell ref="H7:I7"/>
    <mergeCell ref="J7:O7"/>
    <mergeCell ref="S7:U7"/>
    <mergeCell ref="S15:U15"/>
    <mergeCell ref="J6:O6"/>
    <mergeCell ref="S6:U6"/>
    <mergeCell ref="H11:S12"/>
    <mergeCell ref="J13:L13"/>
    <mergeCell ref="V14:X14"/>
    <mergeCell ref="Y14:AA14"/>
    <mergeCell ref="V7:X7"/>
    <mergeCell ref="P13:R13"/>
    <mergeCell ref="Y13:AA13"/>
    <mergeCell ref="W11:X11"/>
    <mergeCell ref="Y11:AA11"/>
    <mergeCell ref="C18:G18"/>
    <mergeCell ref="H18:I19"/>
    <mergeCell ref="J18:L18"/>
    <mergeCell ref="M18:O18"/>
    <mergeCell ref="P18:R18"/>
    <mergeCell ref="S18:U18"/>
    <mergeCell ref="Y6:AA6"/>
    <mergeCell ref="J8:O8"/>
    <mergeCell ref="S8:U8"/>
    <mergeCell ref="Y7:AA7"/>
    <mergeCell ref="J14:L14"/>
    <mergeCell ref="V15:X15"/>
    <mergeCell ref="V6:X6"/>
    <mergeCell ref="M14:O14"/>
    <mergeCell ref="P14:R14"/>
    <mergeCell ref="S14:U14"/>
    <mergeCell ref="H15:I15"/>
    <mergeCell ref="J15:L15"/>
    <mergeCell ref="M15:O15"/>
    <mergeCell ref="P15:R15"/>
    <mergeCell ref="Y18:AA18"/>
    <mergeCell ref="V13:X13"/>
    <mergeCell ref="H13:I13"/>
    <mergeCell ref="H17:AA17"/>
    <mergeCell ref="V18:X18"/>
    <mergeCell ref="M13:O13"/>
    <mergeCell ref="H8:I8"/>
    <mergeCell ref="Y9:AA9"/>
    <mergeCell ref="H9:I9"/>
    <mergeCell ref="J9:O9"/>
    <mergeCell ref="S9:U9"/>
    <mergeCell ref="Y10:AA10"/>
    <mergeCell ref="H1:Y3"/>
    <mergeCell ref="H5:I5"/>
    <mergeCell ref="J5:O5"/>
    <mergeCell ref="S5:U5"/>
    <mergeCell ref="Y5:AA5"/>
    <mergeCell ref="Y15:AA15"/>
    <mergeCell ref="H14:I14"/>
    <mergeCell ref="Y8:AA8"/>
    <mergeCell ref="W8:X8"/>
    <mergeCell ref="S13:U13"/>
  </mergeCells>
  <dataValidations count="27">
    <dataValidation type="list" showInputMessage="1" showErrorMessage="1" sqref="M76:M77 M22:M31 P33:P35 S22:S31 M33:M35 P22:P31 S33:S35 V62 Y62 P97:P98 S62 P62 M62 J62 V44:V45 Y44:Y45 V22:V31 Y33:Y35 S44:S45 M44:M45 Y22:Y31 V33:V35 J44:J45 P44:P45 J128 J120:J123 Y105 Y101 Y89:Y91 Y103 Y97:Y98 P82 P67 M67 S67 S82 P72:P74 M82 Y67 V105 V67 V101 P79:P80 M72:M74 V89:V91 J110:J115 S72:S74 Y82 V103 M79:M80 P76:P77 M105 S79:S80 V82 S105 P105 Y120:Y123 S120:S123 S76:S77 M120:M123 P120:P123 V120:V123 Y110:Y115 P101 M101 S101 Y72:Y74 J33:J35 S110:S115 J79:J80 M110:M115 P110:P115 V110:V115 S89:S91 P89:P91 S103 S97:S98 Y79:Y80 Y76:Y77 V97:V98 V72:V74 V79:V80 V76:V77 M89:M91 M103 M97:M98 P103 J67 J65 J22:J31 J76:J77 J82 J72:J74 J105 J101 J89:J91 J103 J97:J98">
      <formula1>"Y,N, ,"</formula1>
    </dataValidation>
    <dataValidation type="list" showInputMessage="1" showErrorMessage="1" sqref="Y128 V128 M128 P128 S128">
      <formula1>"Y,N,N/A"</formula1>
    </dataValidation>
    <dataValidation type="list" showInputMessage="1" showErrorMessage="1" sqref="K128 Z57:Z61 W57:W61 T57:T61 Q57:Q61 N57:N61 K57:K61 Z42 W42 T42 Q42 N42 K42 Z88:Z89 Z81 N72 W72 T72 K72 K81 Q72 N81 Q81 T81 W81 Z72 N88:N89 Q88:Q89 T88:T89 W88:W89 Z128 N128 Q128 T128 W128 K88:K89 K66">
      <formula1>"N/A"</formula1>
    </dataValidation>
    <dataValidation type="list" showInputMessage="1" showErrorMessage="1" sqref="N99 Z46:Z47 Q46:Q47 N46:N47 T46:T47 W46:W47 K46:K47 Q99 Z99 W99 T99 K99">
      <formula1>",N/A"</formula1>
    </dataValidation>
    <dataValidation type="list" showInputMessage="1" showErrorMessage="1" sqref="Z120:Z123 T23 W23 K23 Z25 N25 Q25 T25 W25 K25 Z28:Z31 N28:N31 Q28:Q31 T28:T31 W28:W31 N33:N35 Q33:Q35 T33:T35 W33:W35 K28:K31 K33:K35 N21 Q21 T21 W21 Q90:Q98 Z78:Z79 Z100:Z105 Z90:Z98 Z82:Z83 N74:N76 K120:K123 K74:K76 W74:W76 T74:T76 Q74:Q76 N78:N79 T78:T79 Q78:Q79 K78:K79 N82:N83 Q82:Q83 T82:T83 W78:W79 K82:K83 W120:W123 T120:T123 Q120:Q123 N120:N123 K21 Q23 N23 Z23 Z21 Z33:Z35 W82:W83 W100:W105 T100:T105 Q100:Q105 N100:N105 Z74:Z76 N90:N98 W90:W98 T90:T98 K90:K98 K100:K105">
      <formula1>"0,1"</formula1>
    </dataValidation>
    <dataValidation type="list" showInputMessage="1" showErrorMessage="1" sqref="K80 K27 Z27 N27 Q27 T27 W27 Z77 Z80 W77 W80 T77 T80 Q77 Q80 N77 N80 K77">
      <formula1>"0,1,2"</formula1>
    </dataValidation>
    <dataValidation type="list" showInputMessage="1" showErrorMessage="1" sqref="W67 W63:W64 Q63:Q64 K63:K64 T63:T64 N63:N64 Z63:Z64 Z43:Z45 K43:K45 N43:N45 Q43:Q45 T43:T45 W43:W45 Z67 T67 N67 Q67 K67">
      <formula1>"0,2"</formula1>
    </dataValidation>
    <dataValidation type="list" showInputMessage="1" showErrorMessage="1" sqref="K73 K26 Z26 N26 Q26 T26 W26 Z73 W73 T73 Q73 N73">
      <formula1>"0,1,2,3"</formula1>
    </dataValidation>
    <dataValidation type="list" showInputMessage="1" showErrorMessage="1" sqref="W65:W66 Z65:Z66 Q65:Q66 N65:N66 T65:T66 K65">
      <formula1>"0,3"</formula1>
    </dataValidation>
    <dataValidation type="list" showInputMessage="1" showErrorMessage="1" sqref="M63:M66 Y53:Y61 M46:M47 P46:P47 S53:S61 V53:V61 J42:J43 V20:V21 M53:M61 P53:P61 S63:S66 V63:V66 Y63:Y66 P32 M32 Y20:Y21 S32 S36:S37 V36:V37 Y36:Y37 Y32 V32 S20:S21 V46:V47 S46:S47 P42:P43 M42:M43 Y46:Y47 P20:P21 V42:V43 S42:S43 M83 M36:M37 Y42:Y43 M20:M21 M104 P36:P37 Y104 V104 S104 P102 M102 M99:M100 P99:P100 S102 V102 Y102 Y99:Y100 V99:V100 S99:S100 P92:P96 M92:M96 V92:V96 S92:S96 P88 M88 Y92:Y96 Y88 V88 S88 P83 J88 Y83 V83 S83 P81 M81 V75 Y78 Y75 Y81 V78 V81 S81 S78 S75 P63:P66 P75 P78 M78 M75 J63:J64 J66 J53:J61 J46:J47 J32 J20:J21 J36:J37 J75 J83 J81 J78 J104 J102 J99:J100 J92:J96 P104">
      <formula1>"Y,N,NA"</formula1>
    </dataValidation>
    <dataValidation type="list" showInputMessage="1" showErrorMessage="1" sqref="K62 W62 N62 Q62 T62 Z62">
      <formula1>"0,1,2,3,4,5,6,7"</formula1>
    </dataValidation>
    <dataValidation type="list" showInputMessage="1" showErrorMessage="1" sqref="K53:K55 N53:N55 Q53:Q55 T53:T55 W53:W55 Z53:Z55 Z36:Z37 Z20 Q32 T32 W32 K32 K36:K37 K20 N32 N36:N37 N20 Q36:Q37 Q20 T36:T37 T20 W36:W37 W20 Z32">
      <formula1>" N/A"</formula1>
    </dataValidation>
    <dataValidation type="list" showInputMessage="1" showErrorMessage="1" sqref="K48 N48 Q48 T48 W48 Z48">
      <formula1>"0,2,3,4"</formula1>
    </dataValidation>
    <dataValidation type="list" showInputMessage="1" showErrorMessage="1" sqref="K56 N56 Q56 T56 W56 Z56">
      <formula1>"0,1,2,3,4,5,6,7,8,9,10,11,12,13,14,15,16,17,18,19"</formula1>
    </dataValidation>
    <dataValidation type="list" showInputMessage="1" showErrorMessage="1" sqref="P48 V48 M48 Y48 S48 J48">
      <formula1>"Y,N"</formula1>
    </dataValidation>
    <dataValidation type="list" allowBlank="1" showInputMessage="1" showErrorMessage="1" prompt="What type of building is it?" sqref="Y10">
      <formula1>"New,Existing/non-Historic,Historic"</formula1>
    </dataValidation>
    <dataValidation type="list" allowBlank="1" showInputMessage="1" showErrorMessage="1" sqref="Y9:AA9">
      <formula1>"Northeast,National Capital,Southeast,Midwest,Intermountain,Pacific West,Alaska"</formula1>
    </dataValidation>
    <dataValidation type="list" allowBlank="1" showInputMessage="1" showErrorMessage="1" sqref="S8:U8">
      <formula1>$AC$13:$AC$479</formula1>
    </dataValidation>
    <dataValidation type="list" allowBlank="1" showInputMessage="1" showErrorMessage="1" prompt="What year did predesign begin?" sqref="S6:U6">
      <formula1>"2001,2002,2003,2004,2005,2006,2007,2008,2009,2010,2011,2012,2013,2014,2015,2016,2017,2018,2019,2020"</formula1>
    </dataValidation>
    <dataValidation type="list" allowBlank="1" showInputMessage="1" showErrorMessage="1" prompt="What fiscal year will construction funding be available?" sqref="S7:U7">
      <formula1>"2005,2006,2007,2008,2009,2010,2011,2012,2013,2014,2015,2016,2017,2018,2019,2020"</formula1>
    </dataValidation>
    <dataValidation type="list" allowBlank="1" showInputMessage="1" showErrorMessage="1" prompt="Choose the program funding source" sqref="S5:U5">
      <formula1>"Line Item,Planning Design &amp; Construction,2009 Recovery, Other"</formula1>
    </dataValidation>
    <dataValidation type="list" allowBlank="1" showInputMessage="1" showErrorMessage="1" promptTitle="Select State" prompt="Choose State where project is located.  Choose NA if not in a state." sqref="S9:U9">
      <formula1>"AL,AK,AS,AZ,AR,CA,CO,CT,DE,DC,FM,FL,GA,GU,HI,ID,IL,IN,IA,KS,KY,LA,ME,MH,MD,MA,MI,MN,MS,MO,MT,NE,NV,NH,NJ,NM,NY,NC,ND,MP,OH,OK,OR,PW,PA,PR,RI,SC,SD,TN,TX,UT,VT,VI,VA,WA,WV,WI,WY"</formula1>
    </dataValidation>
    <dataValidation type="list" showInputMessage="1" showErrorMessage="1" sqref="K22 W110:W115 N110:N115 W22 K110:K115 T110:T115 Q110:Q115 Z22 N22 Q22 T22 Z110:Z115">
      <formula1>"0,1,2,3,4,5"</formula1>
    </dataValidation>
    <dataValidation type="list" showInputMessage="1" showErrorMessage="1" sqref="K24 Z24 N24 Q24 T24 W24">
      <formula1>"0,1,2,3,4,5,6"</formula1>
    </dataValidation>
    <dataValidation type="whole" operator="greaterThan" allowBlank="1" showInputMessage="1" showErrorMessage="1" sqref="Y5:AA5">
      <formula1>100</formula1>
    </dataValidation>
    <dataValidation type="list" allowBlank="1" showInputMessage="1" showErrorMessage="1" sqref="Y4:AA4">
      <formula1>"New Building,Building Renovation,No Building"</formula1>
    </dataValidation>
    <dataValidation type="whole" operator="greaterThan" allowBlank="1" showInputMessage="1" showErrorMessage="1" sqref="Y6:AA8 Y11:AA11">
      <formula1>-1</formula1>
    </dataValidation>
  </dataValidations>
  <hyperlinks>
    <hyperlink ref="H47" r:id="rId1" display="EPACT 2005, Section 109"/>
    <hyperlink ref="H57" r:id="rId2" display="EISA 2007, Section 433"/>
    <hyperlink ref="H32" r:id="rId3" display="EISA 2007, Section 438"/>
    <hyperlink ref="H128" r:id="rId4" display="MOU Guiding Principles &amp; EO 13423 (pg. 3)"/>
    <hyperlink ref="H36" r:id="rId5" display="2006 NPS Mgmt Policies"/>
    <hyperlink ref="H37" r:id="rId6" display="2006 NPS Mgmt Policies"/>
    <hyperlink ref="H46" r:id="rId7" display="NPS Policy"/>
    <hyperlink ref="H99" r:id="rId8" display="MOU Guiding Principles &amp; EO 13423"/>
    <hyperlink ref="H61" r:id="rId9" display="EISA 2007, Section 433"/>
    <hyperlink ref="H81" r:id="rId10" display="EO 13423, Sec. 2.(h)"/>
    <hyperlink ref="I81" r:id="rId11" display="Biopreferred Products"/>
    <hyperlink ref="I59" r:id="rId12" display="Procure Energy Star or FEMP designated products"/>
    <hyperlink ref="I78" r:id="rId13" display="Recycled Content, 10% (post-consumer + ½ pre-consumer).  Use EPA's CPG for designated products to use)"/>
    <hyperlink ref="I83" r:id="rId14" display="Certified Wood (see Guiding Principle V - Reduce Environmental Impact of Materials)"/>
    <hyperlink ref="I30" r:id="rId15" display="Stormwater Design, Quantity Control"/>
    <hyperlink ref="I31" r:id="rId16" display="Stormwater Design, Quality Control"/>
    <hyperlink ref="I75" r:id="rId17" display="Construction Waste Management, Divert 50% from Disposal (see Guiding Principle V - Reduce Environmental Impact of Materials)"/>
    <hyperlink ref="I63" r:id="rId18" display="Enhanced Commissioning (required for projects with building size &gt; 5,000 sf) (see Guiding Principle I - Employ Integrated Design Principles)"/>
    <hyperlink ref="I55" r:id="rId19" display="Fundamental Refrigerant Management (see Guiding Principle V - Reduce Environmental Impact of Materials)"/>
    <hyperlink ref="I54" r:id="rId20" display="Minimum Energy Performance (see Guiding Principle II Optimize Energy Performance)"/>
    <hyperlink ref="I53" r:id="rId21" display="Fundamental Commissioning of the Building Energy Systems * (see Guiding Principle I - Employ Integrated Design Principles)"/>
    <hyperlink ref="I104" r:id="rId22" display="Daylight &amp; Views, Daylight 75% of Spaces (See Guiding Principle IV, Enhance Indoor Environmental Quality)"/>
    <hyperlink ref="I102" r:id="rId23" display="Thermal Comfort, Design (See Guiding Principle IV, Enhance Indoor Environmental Quality)"/>
    <hyperlink ref="I100" r:id="rId24" display="Controllability of Systems, Lighting (See Guiding Principle IV, Enhance Indoor Environmental Quality)"/>
    <hyperlink ref="I96" r:id="rId25" display="Low-Emitting Materials, Flooring Materials (See Guiding Principle IV, Enhance Indoor Environmental Quality)"/>
    <hyperlink ref="I95" r:id="rId26" display="Low-Emitting Materials, Paints &amp; Coatings (See Guiding Principle IV, Enhance Indoor Environmental Quality)"/>
    <hyperlink ref="I94" r:id="rId27" display="Low-Emitting Materials, Adhesives &amp; Sealants (See Guiding Principle IV, Enhance Indoor Environmental Quality)"/>
    <hyperlink ref="I93" r:id="rId28" display="Construction IAQ Management Plan, Before Occupancy (See Guiding Principle IV, Enhance Indoor Environmental Quality)"/>
    <hyperlink ref="I92" r:id="rId29" display="Construction IAQ Management Plan, During Construction (See Guiding Principle IV, Enhance Indoor Environmental Quality)"/>
    <hyperlink ref="I88" r:id="rId30" display="Minimum IAQ Performance (See Guiding Principle IV, Enhance Indoor Environmental Quality)"/>
    <hyperlink ref="I20" r:id="rId31" display="Construction Activity Pollution Prevention"/>
    <hyperlink ref="I43" r:id="rId32" display="Water Efficient Landscaping, Reduce by 50% (see Guiding Principle III - Protect and Conserve Water)"/>
    <hyperlink ref="I42" r:id="rId33" display="Water Use Reduction, 20% Reduction (see Guiding Principle III - Protect and Conserve Water)"/>
    <hyperlink ref="I56" r:id="rId34" display="Optimize Energy Performance:** (Federal Regulations require 30% for New Construction and 20% for Existing Building Renovation.  Note that this automatically equates to 10 Points for New Construction and 7 Points for Existing Building Renovation.) (see Gui"/>
    <hyperlink ref="H160" r:id="rId35" display="MOU Guiding Principles &amp; EO 13423"/>
    <hyperlink ref="H21" r:id="rId36" display="EISA 2007, Section 438"/>
    <hyperlink ref="H22" r:id="rId37" display="2006 NPS Mgmt Policies"/>
    <hyperlink ref="H23" r:id="rId38" display="2006 NPS Mgmt Policies"/>
    <hyperlink ref="H70" r:id="rId39" display="EO 13423, Sec. 2.(h)"/>
    <hyperlink ref="H71" r:id="rId40" display="EPACT 2005, Section 104"/>
    <hyperlink ref="H74" r:id="rId41" display="EISA 2007, Section 433"/>
    <hyperlink ref="H73" r:id="rId42" display="CFR Title 10, Part 436.4"/>
    <hyperlink ref="I73" r:id="rId43" display="Procure Energy Star or FEMP designated products"/>
    <hyperlink ref="H103" r:id="rId44" display="MOU Guiding Principles &amp; EO 13423"/>
    <hyperlink ref="H111" r:id="rId45" display="EO 13423, Sec. 2.(h)"/>
    <hyperlink ref="H112" r:id="rId46" display="MOU Guiding Principles &amp; EO 13423"/>
    <hyperlink ref="H58" r:id="rId47" display="EO 13423, Sec. 2.(h)"/>
    <hyperlink ref="H59" r:id="rId48" display="CFR Title 10, Part 436.4"/>
    <hyperlink ref="H60" r:id="rId49" display="EPACT 2005, Section 104"/>
    <hyperlink ref="H66" r:id="rId50" display="MOU Guiding Principles &amp; EO 13423"/>
    <hyperlink ref="I66" r:id="rId51" display="Measurement &amp; Verification (see Guiding Principle II - Optimize Energy Performance)"/>
    <hyperlink ref="I64" r:id="rId52" display="Enhanced Refrigerant Management (see Guiding Principle V - Reduce Environmental Impact of Materials)"/>
  </hyperlinks>
  <printOptions/>
  <pageMargins left="0.25" right="0.25" top="0.75" bottom="0.75" header="0.3" footer="0.3"/>
  <pageSetup fitToHeight="11" fitToWidth="1" horizontalDpi="600" verticalDpi="600" orientation="landscape" paperSize="17" scale="58" r:id="rId56"/>
  <headerFooter>
    <oddFooter>&amp;CForm E 62 (8/2/13)&amp;R&amp;P</oddFooter>
  </headerFooter>
  <drawing r:id="rId55"/>
  <legacyDrawing r:id="rId5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Park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NPS Project Sustainability Checklist, based on LEED version 2009</dc:title>
  <dc:subject>NPS Project Sustainability Checklist, based on LEED version 2009</dc:subject>
  <dc:creator>NPS</dc:creator>
  <cp:keywords>NPS Project Sustainability Checklist, based on LEED version 2009</cp:keywords>
  <dc:description>NPS Project Sustainability Checklist, based on LEED version 2009</dc:description>
  <cp:lastModifiedBy>Eissenberg, Mike</cp:lastModifiedBy>
  <cp:lastPrinted>2013-08-02T12:18:53Z</cp:lastPrinted>
  <dcterms:created xsi:type="dcterms:W3CDTF">2009-02-13T13:40:25Z</dcterms:created>
  <dcterms:modified xsi:type="dcterms:W3CDTF">2013-08-20T14:55:24Z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